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7115" windowHeight="10230" activeTab="0"/>
  </bookViews>
  <sheets>
    <sheet name="электроэнергия" sheetId="1" r:id="rId1"/>
    <sheet name="тепловая энергия" sheetId="2" r:id="rId2"/>
    <sheet name="холодная вода" sheetId="3" r:id="rId3"/>
    <sheet name="горячая вода" sheetId="4" r:id="rId4"/>
    <sheet name="водоотведение" sheetId="5" r:id="rId5"/>
    <sheet name="привозная вода" sheetId="6" r:id="rId6"/>
    <sheet name="дрова, уголь" sheetId="7" r:id="rId7"/>
    <sheet name="газоснабжение" sheetId="8" r:id="rId8"/>
    <sheet name="ПРИКАЗЫ 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god">'[4]Список организаций'!$R$6</definedName>
    <definedName name="Par126" localSheetId="0">'электроэнергия'!#REF!</definedName>
    <definedName name="Par55" localSheetId="0">'электроэнергия'!$A$18</definedName>
    <definedName name="Par89" localSheetId="0">'электроэнергия'!$A$29</definedName>
    <definedName name="region_name" localSheetId="5">'[5]Титульный'!$F$10</definedName>
    <definedName name="region_name">'[3]Титульный'!$F$10</definedName>
    <definedName name="в">#REF!</definedName>
    <definedName name="В88">#REF!</definedName>
  </definedNames>
  <calcPr fullCalcOnLoad="1"/>
</workbook>
</file>

<file path=xl/sharedStrings.xml><?xml version="1.0" encoding="utf-8"?>
<sst xmlns="http://schemas.openxmlformats.org/spreadsheetml/2006/main" count="898" uniqueCount="534">
  <si>
    <t>№</t>
  </si>
  <si>
    <t>ОАО "Вынгапуровский тепловодоканал"  пос.Вынгапуровский</t>
  </si>
  <si>
    <t>ОАО "Аэропорт Сургут"</t>
  </si>
  <si>
    <t>ОАО "Ямалкоммунэнерго", г. Муравленко</t>
  </si>
  <si>
    <t>ОАО "Ямалкоммунэнерго", г. Губкинский</t>
  </si>
  <si>
    <t>с 01.01.2015</t>
  </si>
  <si>
    <t xml:space="preserve"> с 01.07.2015</t>
  </si>
  <si>
    <t>МО город Салехард</t>
  </si>
  <si>
    <t>МО город Лабытнанги</t>
  </si>
  <si>
    <t>ОАО "Теплоэнергетик"  г. Лабытнанги</t>
  </si>
  <si>
    <t>ООО "Ямалкоммунэнерго"</t>
  </si>
  <si>
    <t>ООО "НадымЖилКомсервис" пос. СУ-934</t>
  </si>
  <si>
    <t xml:space="preserve">ООО "Газпромэнерго" п.Пангоды  </t>
  </si>
  <si>
    <t>ООО "Газпром энерго" пос. Правохеттинский</t>
  </si>
  <si>
    <t>ООО "Газпром энерго" п. Заполярный</t>
  </si>
  <si>
    <t>МО город Новый Уренгой</t>
  </si>
  <si>
    <t>ОАО "Уренгойгорводоканал"  (пос.Лимбяяха)</t>
  </si>
  <si>
    <t>МО город Ноябрьск</t>
  </si>
  <si>
    <t xml:space="preserve"> ОАО "Энерго-Газ-Ноябрьск" г.Ноябрьск</t>
  </si>
  <si>
    <t>ОАО "Российские железные дороги"</t>
  </si>
  <si>
    <t>МО город Муравленко</t>
  </si>
  <si>
    <t>МО город Губкинский</t>
  </si>
  <si>
    <t>МО Приуральский  район:</t>
  </si>
  <si>
    <t>МО Пуровский  район:</t>
  </si>
  <si>
    <t xml:space="preserve">МО город Надым </t>
  </si>
  <si>
    <t>МО Надымский  район:</t>
  </si>
  <si>
    <t xml:space="preserve">ООО "Газпром трансгаз Югорск"  Ягельное ЛПУ пос. Ягельный  </t>
  </si>
  <si>
    <t>ООО "Газпром трансгаз Югорск" Лонг-Юганское ЛПУ пос. Лонгюган</t>
  </si>
  <si>
    <t>ООО "Газпром трансгаз Югорск" Приозерное ЛПУ пос. Приозерный</t>
  </si>
  <si>
    <t>ОАО "Уренгойгорводоканал"  (пос. Коротчаево)</t>
  </si>
  <si>
    <t>ОАО"Харп-Энерго-Газ" п. Харп</t>
  </si>
  <si>
    <t>МО Тазовский  район:</t>
  </si>
  <si>
    <t xml:space="preserve">для населения, проживающего на территории муниципальных образований </t>
  </si>
  <si>
    <t xml:space="preserve"> в Ямало-Ненецком автрономном округе  </t>
  </si>
  <si>
    <t>Тарифы на водоотведение</t>
  </si>
  <si>
    <t xml:space="preserve">Тарифы (с НДС) </t>
  </si>
  <si>
    <t>Муниципальногое образование /                                                  энергоснабжающая организация</t>
  </si>
  <si>
    <t>ОАО "Уренгойгорводоканал" (г. Новый Уренгой)</t>
  </si>
  <si>
    <t xml:space="preserve">МПП ЖКХ "Ямал" ст. Обская </t>
  </si>
  <si>
    <t>ОАО "Ямалкоммунэнерго" п. Тазовский, п. Газ-Сале</t>
  </si>
  <si>
    <t>ОАО "Ямалкоммунэнерго" м-он Маргулова</t>
  </si>
  <si>
    <t xml:space="preserve">ОАО "Ямалкоммунэнерго",  г. Тарко-Сале  </t>
  </si>
  <si>
    <t xml:space="preserve">ОАО "Ямалкоммунэнерго",  п. Пуровск  </t>
  </si>
  <si>
    <t xml:space="preserve">ОАО "Ямалкоммунэнерго",  п. Уренгой  </t>
  </si>
  <si>
    <t xml:space="preserve">ОАО "Ямалкоммунэнерго",  п. Пурпе  </t>
  </si>
  <si>
    <t xml:space="preserve">ОАО "Ямалкоммунэнерго",  п. Ханымей </t>
  </si>
  <si>
    <t xml:space="preserve">№ </t>
  </si>
  <si>
    <t xml:space="preserve">Реквизиты правоустанавливающих документов </t>
  </si>
  <si>
    <t>дата</t>
  </si>
  <si>
    <t>Тарифы на газоснабжение</t>
  </si>
  <si>
    <t>Единица измерения</t>
  </si>
  <si>
    <t>1.</t>
  </si>
  <si>
    <t>Природный газ, реализуемый населению на территории муниципальных образований в Ямало-Ненецком автономном округе, за исключением населения муниципального образования Пуровский район</t>
  </si>
  <si>
    <t>руб/м3</t>
  </si>
  <si>
    <t>2.</t>
  </si>
  <si>
    <t xml:space="preserve">Природный газ, реализуемый населению на территории муниципального образования Пуровский район в Ямало-Ненецком автономном округе </t>
  </si>
  <si>
    <t xml:space="preserve">3. </t>
  </si>
  <si>
    <t>Сжиженный газ, реализуемый населению на территории муниципальных образований в Ямало-Ненецком автономном округе</t>
  </si>
  <si>
    <t>руб/кг</t>
  </si>
  <si>
    <t>Тарифы на горячую воду</t>
  </si>
  <si>
    <t xml:space="preserve">МО город Надым: </t>
  </si>
  <si>
    <t>ООО "Ямалкоммунэнерго", г. Надым</t>
  </si>
  <si>
    <t>ООО "НадымЖилКомсервис" п. Ст.Надым</t>
  </si>
  <si>
    <t xml:space="preserve">ОАО "Надымское предприятие железнодорожного транспорта" п. Ст.Надым </t>
  </si>
  <si>
    <t>МО Надымский район:</t>
  </si>
  <si>
    <t xml:space="preserve">ООО "Газпром энерго" п.Пангоды  </t>
  </si>
  <si>
    <t>ООО "Газпром трансгаз Югорск"  Ягельное ЛПУ п.Ягельный</t>
  </si>
  <si>
    <t>ООО "Газпром трансгаз Югорск" Лонг-Юганское ЛПУ п. Лонг-Юган</t>
  </si>
  <si>
    <t>ООО "Газпром трансгаз Югорск" Приозерное ЛПУ п. Приозерный</t>
  </si>
  <si>
    <t>ОАО "Уренгойтеплогенерация-1" (пос. Коротчаево)</t>
  </si>
  <si>
    <t>ОАО "Уренгойтеплогенерация-1" (пос.Лимбяяха)</t>
  </si>
  <si>
    <t>ОАО "Уренгойтеплогенерация-1" (г. Новый н. Уренгой)</t>
  </si>
  <si>
    <t xml:space="preserve">ОАО"Харп-Энерго-Газ" п. Харп   </t>
  </si>
  <si>
    <t>МО Тазовский район:</t>
  </si>
  <si>
    <t>МО Красноселькупский  район:</t>
  </si>
  <si>
    <t xml:space="preserve">холодная вода на подогрев, руб./м3
</t>
  </si>
  <si>
    <t xml:space="preserve">тепловая энергия на подогрев воды, руб./Гкал
</t>
  </si>
  <si>
    <t xml:space="preserve">ООО "ЭК "ТВЭС" с. Красноселькуп     </t>
  </si>
  <si>
    <t>Тарифы на холодную воду</t>
  </si>
  <si>
    <t>МПП ЖКХ "Ямал" ст. Обская</t>
  </si>
  <si>
    <t>ООО "НадымЖилКомсервис" п. Старый Надым</t>
  </si>
  <si>
    <t xml:space="preserve">ОАО "Надымское предприятие железнодорожного транспорта" п. Старый Надым </t>
  </si>
  <si>
    <t>ООО "Газпром энерго" п. Правохеттинский</t>
  </si>
  <si>
    <t>ОАО "Уренгойгорводоканал" (пос. Коротчаево)</t>
  </si>
  <si>
    <t xml:space="preserve"> ОАО "Энерго-Газ-Ноябрьск" п.Северная Нива</t>
  </si>
  <si>
    <t>МО Шурышкарский  район:</t>
  </si>
  <si>
    <t>ОАО "Ямалкоммунэнерго", с. Мужи</t>
  </si>
  <si>
    <t>ОАО "Ямалкоммунэнерго", с. Горки</t>
  </si>
  <si>
    <t>ОАО "Ямалкоммунэнерго", с. Овгорт</t>
  </si>
  <si>
    <t>ОАО "Ямалкоммунэнерго", с. Азовы</t>
  </si>
  <si>
    <t>МО Ямальский район:</t>
  </si>
  <si>
    <t xml:space="preserve">ОАО "Ямалкоммунэнерго",  с. Се-Яха   </t>
  </si>
  <si>
    <t xml:space="preserve">ОАО "Ямалкоммунэнерго",  с. Яр-Сале            </t>
  </si>
  <si>
    <t xml:space="preserve">ОАО "Ямалкоммунэнерго", с. Салемал      </t>
  </si>
  <si>
    <t xml:space="preserve">ОАО "Ямалкоммунэнерго",  с. Мыс-Каменный    </t>
  </si>
  <si>
    <t xml:space="preserve">ОАО "Ямалкоммунэнерго",   с. Новый Порт    </t>
  </si>
  <si>
    <t xml:space="preserve">ОАО "Ямалкоммунэнерго",   с. Панаевск     </t>
  </si>
  <si>
    <t>ОАО "Ямалкоммунэнерго" , с Белоярск</t>
  </si>
  <si>
    <t>ЗАО "Спецтеплосервис" Приуральский район</t>
  </si>
  <si>
    <t>ОАО "Ямалкоммунэнерго",   п. Тазовский, с. Газ-Сале, с. Антипаюта, с. Находка</t>
  </si>
  <si>
    <t xml:space="preserve">ОАО "Ямалкоммунэнерго",   п. Тазовский </t>
  </si>
  <si>
    <t xml:space="preserve">ОАО "Ямалкоммунэнерго" ,  с. Гыда    </t>
  </si>
  <si>
    <t xml:space="preserve">ОАО "Ямалкоммунэнерго", г. Тарко-Сале </t>
  </si>
  <si>
    <t xml:space="preserve">ОАО "Ямалкоммунэнерго", д. Харампур </t>
  </si>
  <si>
    <t xml:space="preserve">ОАО "Ямалкоммунэнерго", п. Пуровск  </t>
  </si>
  <si>
    <t xml:space="preserve">ОАО "Ямалкоммунэнерго", п. Уренгой  </t>
  </si>
  <si>
    <t xml:space="preserve">ОАО "Ямалкоммунэнерго", с. Самбург </t>
  </si>
  <si>
    <t xml:space="preserve">ОАО "Ямалкоммунэнерго", п. Пурпе   </t>
  </si>
  <si>
    <t xml:space="preserve">ОАО "Ямалкоммунэнерго", с. Халясавей   </t>
  </si>
  <si>
    <t xml:space="preserve">ОАО "Ямалкоммунэнерго",  п. Ханымей        </t>
  </si>
  <si>
    <t xml:space="preserve">ООО "Ямал-Энерго",  с.Толька           </t>
  </si>
  <si>
    <t xml:space="preserve">ООО "Ямал-Энерго",  с. Ратта </t>
  </si>
  <si>
    <t>Тарифы на тепловую энергию</t>
  </si>
  <si>
    <t>№ п/п</t>
  </si>
  <si>
    <t>руб/Гкал</t>
  </si>
  <si>
    <t>МО г. Салехард</t>
  </si>
  <si>
    <t>МП "Салехардэнерго"</t>
  </si>
  <si>
    <t>МО г. Лабытнанги</t>
  </si>
  <si>
    <t>ОАО "Теплоэнергетик"</t>
  </si>
  <si>
    <t>МПП ЖКХ "Ямал"</t>
  </si>
  <si>
    <t xml:space="preserve">МО г. Надым </t>
  </si>
  <si>
    <t>ОАО "Ямалкоммунэнерго"</t>
  </si>
  <si>
    <t>ОАО "Надымское предприятие железнодорожного транспорта" п.Ст.Надым</t>
  </si>
  <si>
    <t>ОАО "Надымское авиапредприятие"</t>
  </si>
  <si>
    <t>МО Надымский район</t>
  </si>
  <si>
    <t>ООО "Газпром трансгаз Югорск" Ягельное ЛПУ</t>
  </si>
  <si>
    <t>ООО "Газпром трансгаз Югорск" Лонг-Юганское ЛПУ</t>
  </si>
  <si>
    <t>ООО "Газпром трансгаз Югорск" Приозерное ЛПУ</t>
  </si>
  <si>
    <t>МО г. Новый Уренгой</t>
  </si>
  <si>
    <t>Уренгойская ГРЭС пос. Лимбяяха</t>
  </si>
  <si>
    <t>ОАО "Уренгойтеплогенерация-1" (г. Новый Уренгой)</t>
  </si>
  <si>
    <t>ОАО "Уренгойтеплогенерация-1" мкрн. Уралец</t>
  </si>
  <si>
    <t>МО г. Ноябрьск</t>
  </si>
  <si>
    <t>ОАО "Энерго-Газ-Ноябрьск" г.Ноябрьск</t>
  </si>
  <si>
    <t>ОАО "Энерго-Газ-Ноябрьск" п. Северная Нива</t>
  </si>
  <si>
    <t>МО г. Муравленко</t>
  </si>
  <si>
    <t>МО г. Губкинский</t>
  </si>
  <si>
    <t>МО Шурышкарский район</t>
  </si>
  <si>
    <t>ОАО "Ямалкоммунэнерго", с. Шурышкарское</t>
  </si>
  <si>
    <t>ОАО "Ямалкоммунэнерго", с.Лопхари</t>
  </si>
  <si>
    <t>ОАО "Ямалкоммунэнерго", с. Питляр</t>
  </si>
  <si>
    <t>МО Ямальский район</t>
  </si>
  <si>
    <t>ОАО "Ямалкоммунэнерго", с.Сеяха</t>
  </si>
  <si>
    <t>ОАО "Ямалкоммунэнерго", п.Яр-Сале</t>
  </si>
  <si>
    <t>ОАО "Ямалкоммунэнерго", п.Салемал</t>
  </si>
  <si>
    <t>ОАО "Ямалкоммунэнерго", п.Мыс-Каменный</t>
  </si>
  <si>
    <t>ОАО "Ямалкоммунэнерго", п.Новый Порт</t>
  </si>
  <si>
    <t>ОАО "Ямалкоммунэнерго", п.Панаевск</t>
  </si>
  <si>
    <t>МО Приуральский район</t>
  </si>
  <si>
    <t>ОАО "Харп-Энерго-Газ" п. Харп</t>
  </si>
  <si>
    <t>ОАО "Ямалкоммунэнерго",  с. Белоярск, с. Катравож</t>
  </si>
  <si>
    <t>МО Тазовский район</t>
  </si>
  <si>
    <t>ОАО "Ямалкоммунэнерго", п.Тазовский</t>
  </si>
  <si>
    <t>ОАО "Ямалкоммунэнерго", с. Гыда</t>
  </si>
  <si>
    <t>ОАО "Ямалкоммунэнерго", с. Газ-Сале, с. Антипаюта, с. Находка</t>
  </si>
  <si>
    <t>МО Пуровский район</t>
  </si>
  <si>
    <t xml:space="preserve">ОАО "Ямалкоммунэнерго", г. Тарко-Сале          </t>
  </si>
  <si>
    <t>ОАО "Ямалкоммунэнерго", д.Харампур</t>
  </si>
  <si>
    <t>ОАО "Ямалкоммунэнерго", п.Пуровск</t>
  </si>
  <si>
    <t>ОАО "Ямалкоммунэнерго", п.Уренгой</t>
  </si>
  <si>
    <t xml:space="preserve">ОАО "Ямалкоммунэнерго", п. Самбург </t>
  </si>
  <si>
    <t>ОАО "Ямалкоммунэнерго", п. Пурпе</t>
  </si>
  <si>
    <t>ОАО "Ямалкоммунэнерго", п. Ханымей</t>
  </si>
  <si>
    <t>ОАО "Ямалкоммунэнерго",  п.Халясавей</t>
  </si>
  <si>
    <t>МО Красноселькупский район</t>
  </si>
  <si>
    <t>ООО "ЭК ТВЭС" п. Красноселькуп</t>
  </si>
  <si>
    <t xml:space="preserve">ООО "Ямал-Энерго" с. Толька                        </t>
  </si>
  <si>
    <t xml:space="preserve">ООО "Ямал-Энерго" с. Ратта                   </t>
  </si>
  <si>
    <t xml:space="preserve">Тарифы на подвоз воды (привозная вода) </t>
  </si>
  <si>
    <t>Экономически обоснованные тарифы на услуги водоснабжения (привозная вода)  (без НДС)</t>
  </si>
  <si>
    <t>№ 431-т от 19.12.2014</t>
  </si>
  <si>
    <t>№ 30-т от 27.02.2015</t>
  </si>
  <si>
    <t>МП Жилфонд, с. Мужи</t>
  </si>
  <si>
    <t>№ 31-т от 27.02.2015</t>
  </si>
  <si>
    <t>ОАО "Ямалкоммунэнерго", с. Катровож</t>
  </si>
  <si>
    <t>№ 432-т от 19.12.2014</t>
  </si>
  <si>
    <t>ЗАО "Спецтеплосервис", с. Аксарка,с. Харсайм, п. Горнокнязевск</t>
  </si>
  <si>
    <t>№ 433-т от 19.12.2014</t>
  </si>
  <si>
    <t>ОАО "Ямалкоммунэнерго"п. Тазовский</t>
  </si>
  <si>
    <t>№ 32-т от 27.02.2015</t>
  </si>
  <si>
    <t>ЦЕНЫ (ТАРИФЫ)</t>
  </si>
  <si>
    <t>НА ЭЛЕКТРИЧЕСКУЮ ЭНЕРГИЮ ДЛЯ НАСЕЛЕНИЯ И ПРИРАВНЕННЫМ К НЕМУ</t>
  </si>
  <si>
    <t>Ямало-Ненецкий автономный округ</t>
  </si>
  <si>
    <t>Показатель (группы потребителей с разбивкой по ставкам и дифференциацией по зонам суток)</t>
  </si>
  <si>
    <t>Население и приравненные к ним, за исключением населения и потребителей, указанных в пунктах 2 и 3 (тарифы указываются с учетом НДС):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</si>
  <si>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</si>
  <si>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</si>
  <si>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t>Одноставочный тариф</t>
  </si>
  <si>
    <t>Дневная зона (пиковая и полупиковая)</t>
  </si>
  <si>
    <t>Ночная зона</t>
  </si>
  <si>
    <t>Пиковая зона</t>
  </si>
  <si>
    <t>Полупиковая зона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</si>
  <si>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 (тарифы указываются с учетом НДС):</t>
  </si>
  <si>
    <t>Население, проживающее в сельских населенных пунктах и приравненные к ним (тарифы указываются с учетом НДС):</t>
  </si>
  <si>
    <t>Потребители, приравненные к населению (тарифы указываются с учетом НДС)</t>
  </si>
  <si>
    <r>
      <t>руб./м</t>
    </r>
    <r>
      <rPr>
        <vertAlign val="superscript"/>
        <sz val="11"/>
        <rFont val="Tahoma"/>
        <family val="2"/>
      </rPr>
      <t>3</t>
    </r>
  </si>
  <si>
    <r>
      <t>руб/м</t>
    </r>
    <r>
      <rPr>
        <vertAlign val="superscript"/>
        <sz val="11"/>
        <rFont val="Tahoma"/>
        <family val="2"/>
      </rPr>
      <t>3</t>
    </r>
  </si>
  <si>
    <t>С текстом указанных в таблицах приказов Вы можете ознакомиться в разделе сайта "Приказы и решения"</t>
  </si>
  <si>
    <t>руб./кВт·ч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</si>
  <si>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</si>
  <si>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</si>
  <si>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t>Содержащиеся за счет прихожан религиозные организации.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</si>
  <si>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</si>
  <si>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</si>
  <si>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>2.1</t>
  </si>
  <si>
    <t>2.2</t>
  </si>
  <si>
    <t>Одноставочный тариф, дифференцированный по двум зонам суток</t>
  </si>
  <si>
    <t>Одноставочный тариф, дифференцированный по трем зонам суток</t>
  </si>
  <si>
    <t>2.3</t>
  </si>
  <si>
    <t>3.1</t>
  </si>
  <si>
    <t>3.2</t>
  </si>
  <si>
    <t>3.3</t>
  </si>
  <si>
    <t>4.1</t>
  </si>
  <si>
    <t>4.2</t>
  </si>
  <si>
    <t>4.3</t>
  </si>
  <si>
    <t>4.1.1</t>
  </si>
  <si>
    <t>4.1.2</t>
  </si>
  <si>
    <t>4.1.3</t>
  </si>
  <si>
    <t>4.2.1</t>
  </si>
  <si>
    <t>4.2.2</t>
  </si>
  <si>
    <t>4.2.3</t>
  </si>
  <si>
    <t>4.3.1</t>
  </si>
  <si>
    <t>4.3.2</t>
  </si>
  <si>
    <t>4.3.3</t>
  </si>
  <si>
    <t>4.4.</t>
  </si>
  <si>
    <t>4.4.1</t>
  </si>
  <si>
    <t>4.4.2</t>
  </si>
  <si>
    <t>4.4.3</t>
  </si>
  <si>
    <t>166-т</t>
  </si>
  <si>
    <t>273-т</t>
  </si>
  <si>
    <t>296-т</t>
  </si>
  <si>
    <t>289-т</t>
  </si>
  <si>
    <t>155-т</t>
  </si>
  <si>
    <t>265-т</t>
  </si>
  <si>
    <t>246-т</t>
  </si>
  <si>
    <t>256-т</t>
  </si>
  <si>
    <t>237-т</t>
  </si>
  <si>
    <t>272-т</t>
  </si>
  <si>
    <t>194-т</t>
  </si>
  <si>
    <t>193-т</t>
  </si>
  <si>
    <t>248-т</t>
  </si>
  <si>
    <t>ОАО "Уренгойтеплогенерация-1" район Коротчаево, микрорайон Лимбеяха, ПАКУ (СГБ), МО-94</t>
  </si>
  <si>
    <t>189-т</t>
  </si>
  <si>
    <t>190-т</t>
  </si>
  <si>
    <t>159-т</t>
  </si>
  <si>
    <t>156-т</t>
  </si>
  <si>
    <t>182-т</t>
  </si>
  <si>
    <t>266-т</t>
  </si>
  <si>
    <t>247-т</t>
  </si>
  <si>
    <t>255-т</t>
  </si>
  <si>
    <t>294-т</t>
  </si>
  <si>
    <t>257-т</t>
  </si>
  <si>
    <t>258-т</t>
  </si>
  <si>
    <t>262-т</t>
  </si>
  <si>
    <t>238-т</t>
  </si>
  <si>
    <t>196-т</t>
  </si>
  <si>
    <t>264-т</t>
  </si>
  <si>
    <t xml:space="preserve">ООО "Ямал-Энерго" с.Толька           </t>
  </si>
  <si>
    <t>ОАО "Тепло-Энергетик"</t>
  </si>
  <si>
    <t xml:space="preserve">ООО "НадымЖилкомСервис" п. СУ-934, п.Старый Надым </t>
  </si>
  <si>
    <t>ОАО "Ямалкоммунэнерго" п. Белоярск</t>
  </si>
  <si>
    <t>319-т</t>
  </si>
  <si>
    <t>168-т</t>
  </si>
  <si>
    <t>160-т</t>
  </si>
  <si>
    <t>267-т</t>
  </si>
  <si>
    <t>263-т</t>
  </si>
  <si>
    <t>1.1</t>
  </si>
  <si>
    <t>1.2</t>
  </si>
  <si>
    <t>1.3</t>
  </si>
  <si>
    <t>347-т</t>
  </si>
  <si>
    <t>Наименование муниципального образования в Ямало-Ненецком автономном округе и условия поставки</t>
  </si>
  <si>
    <t>Муниципальное образование Надымский район</t>
  </si>
  <si>
    <t>1.1.</t>
  </si>
  <si>
    <t>село Ныда</t>
  </si>
  <si>
    <t>1.1.1.</t>
  </si>
  <si>
    <t>- с доставкой</t>
  </si>
  <si>
    <t>1.1.2.</t>
  </si>
  <si>
    <t>- без доставки</t>
  </si>
  <si>
    <t>1.1.3.</t>
  </si>
  <si>
    <t>- без распиловки и доставки</t>
  </si>
  <si>
    <t>1.1.4.</t>
  </si>
  <si>
    <t>- без распиловки с доставкой</t>
  </si>
  <si>
    <t>1.1.5.</t>
  </si>
  <si>
    <t>- с распиловкой без доставки</t>
  </si>
  <si>
    <t>1.1.6.</t>
  </si>
  <si>
    <t>- с распиловкой и доставкой</t>
  </si>
  <si>
    <t>1.2.</t>
  </si>
  <si>
    <t>село Кутопьюган</t>
  </si>
  <si>
    <t>1.2.1.</t>
  </si>
  <si>
    <t>1.2.2.</t>
  </si>
  <si>
    <t>1.2.3.</t>
  </si>
  <si>
    <t>1.2.4.</t>
  </si>
  <si>
    <t>1.3.</t>
  </si>
  <si>
    <t>село Нори</t>
  </si>
  <si>
    <t>1.3.1.</t>
  </si>
  <si>
    <t>1.3.2.</t>
  </si>
  <si>
    <t>1.3.3.</t>
  </si>
  <si>
    <t>1.3.4.</t>
  </si>
  <si>
    <t>1.3.5.</t>
  </si>
  <si>
    <t>1.3.6.</t>
  </si>
  <si>
    <t>Муниципальное образование город Лабытнанги</t>
  </si>
  <si>
    <t>2.1.</t>
  </si>
  <si>
    <t>2.2.</t>
  </si>
  <si>
    <t>2.3.</t>
  </si>
  <si>
    <t>2.4.</t>
  </si>
  <si>
    <t>3.</t>
  </si>
  <si>
    <t>Муниципальное образование Шурышкарский район</t>
  </si>
  <si>
    <t>3.1.1.</t>
  </si>
  <si>
    <t>- без погрузки и доставки</t>
  </si>
  <si>
    <t>3.1.2.</t>
  </si>
  <si>
    <t>- с погрузкой без доставки</t>
  </si>
  <si>
    <t>3.1.3.</t>
  </si>
  <si>
    <t>3.1.4.</t>
  </si>
  <si>
    <t>- с погрузкой и доставкой</t>
  </si>
  <si>
    <t>3.1.5.</t>
  </si>
  <si>
    <t>- без доставки, распиловки, колки</t>
  </si>
  <si>
    <t>3.1.6.</t>
  </si>
  <si>
    <t>- с доставкой, без распиловки, колки</t>
  </si>
  <si>
    <t>3.1.7.</t>
  </si>
  <si>
    <t>- с распиловкой, без доставки, колки</t>
  </si>
  <si>
    <t>3.1.8.</t>
  </si>
  <si>
    <t>- с доставкой, распиловкой, без колки</t>
  </si>
  <si>
    <t>3.1.9.</t>
  </si>
  <si>
    <t>- с распиловкой, колкой, без доставки</t>
  </si>
  <si>
    <t>3.1.10.</t>
  </si>
  <si>
    <t>- с доставкой, распиловкой, колкой</t>
  </si>
  <si>
    <t>4.</t>
  </si>
  <si>
    <t>Муниципальное образование Ямальский район</t>
  </si>
  <si>
    <t>4.1.</t>
  </si>
  <si>
    <t>село Салемал</t>
  </si>
  <si>
    <t>4.1.1.</t>
  </si>
  <si>
    <t>4.1.2.</t>
  </si>
  <si>
    <t>4.1.3.</t>
  </si>
  <si>
    <t>4.1.4.</t>
  </si>
  <si>
    <t>4.2.</t>
  </si>
  <si>
    <t>село Яр-Сале</t>
  </si>
  <si>
    <t>4.2.1.</t>
  </si>
  <si>
    <t>4.2.2.</t>
  </si>
  <si>
    <t>4.2.3.</t>
  </si>
  <si>
    <t>4.2.4.</t>
  </si>
  <si>
    <t>4.2.5.</t>
  </si>
  <si>
    <t>4.2.6.</t>
  </si>
  <si>
    <t>4.3.</t>
  </si>
  <si>
    <t>село Новый Порт</t>
  </si>
  <si>
    <t>4.3.1.</t>
  </si>
  <si>
    <t>4.3.2.</t>
  </si>
  <si>
    <t>село Панаевск</t>
  </si>
  <si>
    <t>4.4.1.</t>
  </si>
  <si>
    <t>4.4.2.</t>
  </si>
  <si>
    <t>4.4.3.</t>
  </si>
  <si>
    <t>5.</t>
  </si>
  <si>
    <t>Муниципальное образование город Салехард</t>
  </si>
  <si>
    <t>5.1.</t>
  </si>
  <si>
    <t>5.2.</t>
  </si>
  <si>
    <t>5.3.</t>
  </si>
  <si>
    <t>5.4.</t>
  </si>
  <si>
    <t>5.5.</t>
  </si>
  <si>
    <t>5.6.</t>
  </si>
  <si>
    <t>5.7.</t>
  </si>
  <si>
    <t>6.</t>
  </si>
  <si>
    <t>Муниципальное образование Приуральский район</t>
  </si>
  <si>
    <t>6.1.</t>
  </si>
  <si>
    <t>6.2.</t>
  </si>
  <si>
    <t>6.3.</t>
  </si>
  <si>
    <t>6.4.</t>
  </si>
  <si>
    <t>6.5.</t>
  </si>
  <si>
    <t>6.6.</t>
  </si>
  <si>
    <t>7.</t>
  </si>
  <si>
    <t>Муниципальное образование Тазовский район</t>
  </si>
  <si>
    <t>7.1.</t>
  </si>
  <si>
    <t>село Находка</t>
  </si>
  <si>
    <t>7.1.1.</t>
  </si>
  <si>
    <t>7.1.2.</t>
  </si>
  <si>
    <t>7.1.3.</t>
  </si>
  <si>
    <t>7.1.4.</t>
  </si>
  <si>
    <t>7.1.5.</t>
  </si>
  <si>
    <t>7.1.6.</t>
  </si>
  <si>
    <t>7.1.7.</t>
  </si>
  <si>
    <t>7.2.</t>
  </si>
  <si>
    <t>село Антипаюта</t>
  </si>
  <si>
    <t>7.2.1.</t>
  </si>
  <si>
    <t>7.2.2.</t>
  </si>
  <si>
    <t>7.2.3.</t>
  </si>
  <si>
    <t>7.2.4.</t>
  </si>
  <si>
    <t>7.2.5.</t>
  </si>
  <si>
    <t>7.2.6.</t>
  </si>
  <si>
    <t>7.2.7.</t>
  </si>
  <si>
    <t>7.3.</t>
  </si>
  <si>
    <t>село Гыда</t>
  </si>
  <si>
    <t>7.3.1.</t>
  </si>
  <si>
    <t>8.</t>
  </si>
  <si>
    <t>Муниципальное образование Красноселькупский район</t>
  </si>
  <si>
    <t>8.1.</t>
  </si>
  <si>
    <t>село Ратта</t>
  </si>
  <si>
    <t>8.1.1.</t>
  </si>
  <si>
    <t>8.1.2.</t>
  </si>
  <si>
    <t>8.1.3.</t>
  </si>
  <si>
    <t>8.1.4.</t>
  </si>
  <si>
    <t>8.1.5.</t>
  </si>
  <si>
    <t>8.1.6.</t>
  </si>
  <si>
    <t>ОАО "Вынгапуровский тепловодоканал"  пос. Вынгапуровский</t>
  </si>
  <si>
    <t>ЗАО "Спецтеплосервис",  Приуральский район, с. Аксарка</t>
  </si>
  <si>
    <t>ОАО "Ямалкоммунэнерго", с. Ныда</t>
  </si>
  <si>
    <t xml:space="preserve">МО г. Новый Уренгой </t>
  </si>
  <si>
    <t>ООО "Сити Сервис" мкрн. Уралец</t>
  </si>
  <si>
    <t>ОАО "Ямалкоммунэнерго", с. Мужи (техническая вода)</t>
  </si>
  <si>
    <t>ОАО "Ямалкоммунэнерго", с. Горки (техническая вода)</t>
  </si>
  <si>
    <t>ОАО "Ямалкоммунэнерго", с. Лопхари (техническая вода)</t>
  </si>
  <si>
    <t>ОАО "Ямалкоммунэнерго", с. Азовы (техническая вода)</t>
  </si>
  <si>
    <t>ОАО "Ямалкоммунэнерго", с. Овгорт (техническая вода)</t>
  </si>
  <si>
    <t>Уголь за 1 тонну (с НДС), рублей</t>
  </si>
  <si>
    <t>Дрова за                 1 м3 (с НДС), рублей</t>
  </si>
  <si>
    <t>N п/п</t>
  </si>
  <si>
    <t>371-т</t>
  </si>
  <si>
    <t xml:space="preserve">ОАО "Ямалкоммунэнерго" с.  Ныда  </t>
  </si>
  <si>
    <t>ООО "Газпром энерго" Надымский филиал п. Пангоды</t>
  </si>
  <si>
    <t>МУП "УГХ"</t>
  </si>
  <si>
    <t xml:space="preserve">ОАО "Ямалкоммунэнерго" С. Горки, с. Питляр, с. Лопхари, с. Овгорт, с. Азовы, с. Шурышкары
</t>
  </si>
  <si>
    <t>341-т</t>
  </si>
  <si>
    <t>282-т</t>
  </si>
  <si>
    <t>287-т</t>
  </si>
  <si>
    <t>315-т</t>
  </si>
  <si>
    <t>на 2018 год</t>
  </si>
  <si>
    <t xml:space="preserve"> с 01.07.2018</t>
  </si>
  <si>
    <t>ООО "Ямалкоммунэнерго" п. Ныда (очистка воды)</t>
  </si>
  <si>
    <t>ООО "Ямалкоммунэнерго" п. Ныда (без очистка воды)</t>
  </si>
  <si>
    <t>ЯКЭ Белоярск, Зеленый Яр</t>
  </si>
  <si>
    <t xml:space="preserve"> с 01.01.2018</t>
  </si>
  <si>
    <t>с 01.01.2018</t>
  </si>
  <si>
    <t>142-т</t>
  </si>
  <si>
    <t>143-т</t>
  </si>
  <si>
    <t>146-т</t>
  </si>
  <si>
    <t>370-т</t>
  </si>
  <si>
    <t>369-т</t>
  </si>
  <si>
    <t>368-т</t>
  </si>
  <si>
    <t>367-т</t>
  </si>
  <si>
    <t>374-т</t>
  </si>
  <si>
    <t>360-т</t>
  </si>
  <si>
    <t>359-т</t>
  </si>
  <si>
    <t>358-т</t>
  </si>
  <si>
    <t>356-т</t>
  </si>
  <si>
    <t>Муниципальногое образование / энергоснабжающая организация</t>
  </si>
  <si>
    <t>355-т</t>
  </si>
  <si>
    <t>350-т</t>
  </si>
  <si>
    <t>346-т</t>
  </si>
  <si>
    <t>340-т</t>
  </si>
  <si>
    <t>331-т</t>
  </si>
  <si>
    <t>330-т</t>
  </si>
  <si>
    <t>329-т</t>
  </si>
  <si>
    <t>328-т</t>
  </si>
  <si>
    <t>327-т</t>
  </si>
  <si>
    <t>326-т</t>
  </si>
  <si>
    <t>325-т</t>
  </si>
  <si>
    <t>324-т</t>
  </si>
  <si>
    <t>323-т</t>
  </si>
  <si>
    <t>320-т</t>
  </si>
  <si>
    <t>КАТЕГОРИЯМ ПОТРЕБИТЕЛЕЙ ПО ЯМАЛО-НЕНЕЦКОМУ АВТОНОМНОМУ ОКРУГУ НА 2018 ГОД</t>
  </si>
  <si>
    <t xml:space="preserve">Тарифы на твердое топливо для населения на 2018 год </t>
  </si>
  <si>
    <t>141-т</t>
  </si>
  <si>
    <t>144-т</t>
  </si>
  <si>
    <t>145-т</t>
  </si>
  <si>
    <t>147-т</t>
  </si>
  <si>
    <t>148-т</t>
  </si>
  <si>
    <t>149-т</t>
  </si>
  <si>
    <t>150-т</t>
  </si>
  <si>
    <t>151-т</t>
  </si>
  <si>
    <t>152-т</t>
  </si>
  <si>
    <t>153-т</t>
  </si>
  <si>
    <t>154-т</t>
  </si>
  <si>
    <t>164-т</t>
  </si>
  <si>
    <t>165-т</t>
  </si>
  <si>
    <t>171-т</t>
  </si>
  <si>
    <t>172-т</t>
  </si>
  <si>
    <t>173-т</t>
  </si>
  <si>
    <t>174-т</t>
  </si>
  <si>
    <t>175-т</t>
  </si>
  <si>
    <t>176-т</t>
  </si>
  <si>
    <t>177-т</t>
  </si>
  <si>
    <t>178-т</t>
  </si>
  <si>
    <t>197-т</t>
  </si>
  <si>
    <t>198-т</t>
  </si>
  <si>
    <t>199-т</t>
  </si>
  <si>
    <t>204-т</t>
  </si>
  <si>
    <t>205-т</t>
  </si>
  <si>
    <t>235-т</t>
  </si>
  <si>
    <t>236-т</t>
  </si>
  <si>
    <t>279-т</t>
  </si>
  <si>
    <t>312-т</t>
  </si>
  <si>
    <t>313-т</t>
  </si>
  <si>
    <t>316-т</t>
  </si>
  <si>
    <t>351-т</t>
  </si>
  <si>
    <t>16.12.2015 (2016-2018)</t>
  </si>
  <si>
    <t>250-т</t>
  </si>
  <si>
    <t>309-т</t>
  </si>
  <si>
    <t>158-т</t>
  </si>
  <si>
    <t>280-т</t>
  </si>
  <si>
    <t>288-т</t>
  </si>
  <si>
    <t>310-т</t>
  </si>
  <si>
    <t>161-т</t>
  </si>
  <si>
    <t>283-т</t>
  </si>
  <si>
    <t>362-т</t>
  </si>
  <si>
    <t>363-т</t>
  </si>
  <si>
    <t>364-т</t>
  </si>
  <si>
    <t>381-т</t>
  </si>
  <si>
    <t>380-т</t>
  </si>
  <si>
    <t>365-т</t>
  </si>
  <si>
    <t>317-т</t>
  </si>
  <si>
    <t>378-т</t>
  </si>
  <si>
    <t>377-т</t>
  </si>
  <si>
    <t>379-т</t>
  </si>
  <si>
    <t xml:space="preserve">  с 01.01.2018 по 30.06.2018                 </t>
  </si>
  <si>
    <t xml:space="preserve">  с 01.07.2018  по 31.12.2018                 </t>
  </si>
  <si>
    <t xml:space="preserve">МП "Салехардэнерго" </t>
  </si>
  <si>
    <t>349-т</t>
  </si>
  <si>
    <t>будет утвержден до 01.07.2018</t>
  </si>
  <si>
    <t>44-т</t>
  </si>
  <si>
    <t>442-т</t>
  </si>
  <si>
    <t>Природный газ, реализуемый населению на территории г. Губкинский Ямало-Ненецкого автономного округа Общество с ограниченной ответственностью "Горгаз"</t>
  </si>
  <si>
    <t>218-т</t>
  </si>
  <si>
    <t>219-т</t>
  </si>
  <si>
    <t>с 01.01.2018-30.06.2018</t>
  </si>
  <si>
    <t>с 01.07.2018-31.12.2018</t>
  </si>
  <si>
    <t>рост с 01.07.2018, %</t>
  </si>
  <si>
    <t>9.</t>
  </si>
  <si>
    <t xml:space="preserve">Муниципальное образование Шурышкарский район </t>
  </si>
  <si>
    <t xml:space="preserve">дизельное топливо </t>
  </si>
  <si>
    <t>http://rek-yamal.ru/index.php?option=com_content&amp;view=article&amp;id=168119:-2016-3-2017-&amp;catid=40:2009-12-14-15-46-15&amp;Itemid=41</t>
  </si>
  <si>
    <t xml:space="preserve">ОАО "Ямалкоммунэнерго" с. Кутопьюган </t>
  </si>
  <si>
    <t>ОАО "Ямалкоммунэнерго" п. Тазовский,  м-он Маргулова</t>
  </si>
  <si>
    <t>ОАО "Энерго-Газ-Ноябрьск" п. Севернкая Нива</t>
  </si>
  <si>
    <t xml:space="preserve">ОАО "Ямалкоммунэнерго",  д. Харампур </t>
  </si>
  <si>
    <t xml:space="preserve">ОАО "Ямалкоммунэнерго",  п. Пурпе   </t>
  </si>
  <si>
    <t xml:space="preserve">ОАО "Ямалкоммунэнерго",  п. Сывдарма  </t>
  </si>
  <si>
    <t>ОАО "Ямалкоммунэнерго" п. Тазовский,  (район Маргулова)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</si>
</sst>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  <numFmt numFmtId="167" formatCode="0.000"/>
    <numFmt numFmtId="168" formatCode="0.0"/>
    <numFmt numFmtId="169" formatCode="&quot;$&quot;#,##0_);[Red]\(&quot;$&quot;#,##0\)"/>
    <numFmt numFmtId="170" formatCode="_(* #,##0.00_);_(* \(#,##0.00\);_(* &quot;-&quot;??_);_(@_)"/>
    <numFmt numFmtId="171" formatCode="_-* #,##0_-;\-* #,##0_-;_-* &quot;-&quot;_-;_-@_-"/>
    <numFmt numFmtId="172" formatCode="_-* #,##0.00_-;\-* #,##0.00_-;_-* &quot;-&quot;??_-;_-@_-"/>
    <numFmt numFmtId="173" formatCode="General_)"/>
    <numFmt numFmtId="174" formatCode="_-&quot;Ј&quot;* #,##0.00_-;\-&quot;Ј&quot;* #,##0.00_-;_-&quot;Ј&quot;* &quot;-&quot;??_-;_-@_-"/>
    <numFmt numFmtId="175" formatCode="0.0%_);\(0.0%\)"/>
    <numFmt numFmtId="176" formatCode="#\."/>
    <numFmt numFmtId="177" formatCode="#.##0\.00"/>
    <numFmt numFmtId="178" formatCode="#\.00"/>
    <numFmt numFmtId="179" formatCode="\$#\.00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_-* #,##0.00[$€-1]_-;\-* #,##0.00[$€-1]_-;_-* &quot;-&quot;??[$€-1]_-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_(&quot;р.&quot;* #,##0.00_);_(&quot;р.&quot;* \(#,##0.00\);_(&quot;р.&quot;* &quot;-&quot;??_);_(@_)"/>
    <numFmt numFmtId="188" formatCode="_-* #,##0\ _р_._-;\-* #,##0\ _р_._-;_-* &quot;-&quot;\ _р_._-;_-@_-"/>
    <numFmt numFmtId="189" formatCode="_-* #,##0.00\ _р_._-;\-* #,##0.00\ _р_._-;_-* &quot;-&quot;??\ _р_._-;_-@_-"/>
    <numFmt numFmtId="190" formatCode="%#\.00"/>
    <numFmt numFmtId="191" formatCode="#,##0_);[Red]\(#,##0\)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&quot;€&quot;* #,##0.00_-;\-&quot;€&quot;* #,##0.00_-;_-&quot;€&quot;* &quot;-&quot;??_-;_-@_-"/>
    <numFmt numFmtId="198" formatCode="&quot;$&quot;#,##0_);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0.0000000"/>
    <numFmt numFmtId="205" formatCode="0.000000"/>
    <numFmt numFmtId="206" formatCode="0.00000"/>
    <numFmt numFmtId="207" formatCode="0.0000"/>
    <numFmt numFmtId="208" formatCode="0.00000000"/>
    <numFmt numFmtId="209" formatCode="#,##0_ ;\-#,##0\ "/>
    <numFmt numFmtId="210" formatCode="_-* #,##0_р_._-;\-* #,##0_р_._-;_-* &quot;-&quot;??_р_._-;_-@_-"/>
    <numFmt numFmtId="211" formatCode="_(* #,##0.0_);_(* \(#,##0.0\);_(* &quot;-&quot;??_);_(@_)"/>
    <numFmt numFmtId="212" formatCode="_(* #,##0_);_(* \(#,##0\);_(* &quot;-&quot;??_);_(@_)"/>
    <numFmt numFmtId="213" formatCode="#,##0.0000"/>
    <numFmt numFmtId="214" formatCode="0.000%"/>
    <numFmt numFmtId="215" formatCode="0.0000%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mmm/yyyy"/>
  </numFmts>
  <fonts count="74"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vertAlign val="superscript"/>
      <sz val="11"/>
      <name val="Tahoma"/>
      <family val="2"/>
    </font>
    <font>
      <u val="single"/>
      <sz val="18"/>
      <color indexed="12"/>
      <name val="Arial"/>
      <family val="2"/>
    </font>
    <font>
      <b/>
      <sz val="10"/>
      <name val="Tahoma"/>
      <family val="2"/>
    </font>
    <font>
      <sz val="2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i/>
      <sz val="11"/>
      <color indexed="8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i/>
      <sz val="11"/>
      <color theme="1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166" fontId="9" fillId="0" borderId="0">
      <alignment vertical="top"/>
      <protection/>
    </xf>
    <xf numFmtId="166" fontId="10" fillId="0" borderId="0">
      <alignment vertical="top"/>
      <protection/>
    </xf>
    <xf numFmtId="175" fontId="10" fillId="2" borderId="0">
      <alignment vertical="top"/>
      <protection/>
    </xf>
    <xf numFmtId="166" fontId="10" fillId="3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191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191" fontId="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191" fontId="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191" fontId="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191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191" fontId="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7" fontId="11" fillId="0" borderId="0">
      <alignment/>
      <protection locked="0"/>
    </xf>
    <xf numFmtId="178" fontId="11" fillId="0" borderId="0">
      <alignment/>
      <protection locked="0"/>
    </xf>
    <xf numFmtId="177" fontId="11" fillId="0" borderId="0">
      <alignment/>
      <protection locked="0"/>
    </xf>
    <xf numFmtId="178" fontId="11" fillId="0" borderId="0">
      <alignment/>
      <protection locked="0"/>
    </xf>
    <xf numFmtId="179" fontId="11" fillId="0" borderId="0">
      <alignment/>
      <protection locked="0"/>
    </xf>
    <xf numFmtId="176" fontId="11" fillId="0" borderId="1">
      <alignment/>
      <protection locked="0"/>
    </xf>
    <xf numFmtId="176" fontId="12" fillId="0" borderId="0">
      <alignment/>
      <protection locked="0"/>
    </xf>
    <xf numFmtId="176" fontId="12" fillId="0" borderId="0">
      <alignment/>
      <protection locked="0"/>
    </xf>
    <xf numFmtId="176" fontId="11" fillId="0" borderId="1">
      <alignment/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0" borderId="0" applyNumberFormat="0" applyFill="0" applyBorder="0" applyAlignment="0" applyProtection="0"/>
    <xf numFmtId="173" fontId="0" fillId="0" borderId="2">
      <alignment/>
      <protection locked="0"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2" borderId="3" applyNumberFormat="0" applyAlignment="0" applyProtection="0"/>
    <xf numFmtId="0" fontId="18" fillId="21" borderId="4" applyNumberFormat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19" fillId="0" borderId="0" applyFont="0" applyFill="0" applyBorder="0" applyAlignment="0" applyProtection="0"/>
    <xf numFmtId="173" fontId="20" fillId="7" borderId="2">
      <alignment/>
      <protection/>
    </xf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5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7" fillId="0" borderId="0">
      <alignment vertical="top"/>
      <protection/>
    </xf>
    <xf numFmtId="38" fontId="22" fillId="0" borderId="0">
      <alignment vertical="top"/>
      <protection/>
    </xf>
    <xf numFmtId="183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8" fontId="24" fillId="0" borderId="0" applyFill="0" applyBorder="0" applyAlignment="0" applyProtection="0"/>
    <xf numFmtId="168" fontId="9" fillId="0" borderId="0" applyFill="0" applyBorder="0" applyAlignment="0" applyProtection="0"/>
    <xf numFmtId="168" fontId="25" fillId="0" borderId="0" applyFill="0" applyBorder="0" applyAlignment="0" applyProtection="0"/>
    <xf numFmtId="168" fontId="26" fillId="0" borderId="0" applyFill="0" applyBorder="0" applyAlignment="0" applyProtection="0"/>
    <xf numFmtId="168" fontId="27" fillId="0" borderId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2" fontId="19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0" borderId="0">
      <alignment vertical="top"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38" fontId="35" fillId="0" borderId="0">
      <alignment vertical="top"/>
      <protection/>
    </xf>
    <xf numFmtId="173" fontId="36" fillId="0" borderId="0">
      <alignment/>
      <protection/>
    </xf>
    <xf numFmtId="0" fontId="37" fillId="0" borderId="0" applyNumberFormat="0" applyFill="0" applyBorder="0" applyAlignment="0" applyProtection="0"/>
    <xf numFmtId="0" fontId="38" fillId="8" borderId="3" applyNumberFormat="0" applyAlignment="0" applyProtection="0"/>
    <xf numFmtId="38" fontId="10" fillId="0" borderId="0">
      <alignment vertical="top"/>
      <protection/>
    </xf>
    <xf numFmtId="38" fontId="10" fillId="2" borderId="0">
      <alignment vertical="top"/>
      <protection/>
    </xf>
    <xf numFmtId="184" fontId="10" fillId="3" borderId="0">
      <alignment vertical="top"/>
      <protection/>
    </xf>
    <xf numFmtId="38" fontId="10" fillId="0" borderId="0">
      <alignment vertical="top"/>
      <protection/>
    </xf>
    <xf numFmtId="0" fontId="39" fillId="0" borderId="8" applyNumberFormat="0" applyFill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4" fillId="23" borderId="9" applyNumberFormat="0" applyFont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2" borderId="10" applyNumberFormat="0" applyAlignment="0" applyProtection="0"/>
    <xf numFmtId="0" fontId="42" fillId="0" borderId="0" applyNumberFormat="0">
      <alignment horizontal="left"/>
      <protection/>
    </xf>
    <xf numFmtId="4" fontId="44" fillId="22" borderId="10" applyNumberFormat="0" applyProtection="0">
      <alignment vertical="center"/>
    </xf>
    <xf numFmtId="4" fontId="45" fillId="22" borderId="10" applyNumberFormat="0" applyProtection="0">
      <alignment vertical="center"/>
    </xf>
    <xf numFmtId="4" fontId="44" fillId="22" borderId="10" applyNumberFormat="0" applyProtection="0">
      <alignment horizontal="left" vertical="center" indent="1"/>
    </xf>
    <xf numFmtId="4" fontId="44" fillId="22" borderId="10" applyNumberFormat="0" applyProtection="0">
      <alignment horizontal="left" vertical="center" indent="1"/>
    </xf>
    <xf numFmtId="0" fontId="5" fillId="4" borderId="10" applyNumberFormat="0" applyProtection="0">
      <alignment horizontal="left" vertical="center" indent="1"/>
    </xf>
    <xf numFmtId="4" fontId="44" fillId="5" borderId="10" applyNumberFormat="0" applyProtection="0">
      <alignment horizontal="right" vertical="center"/>
    </xf>
    <xf numFmtId="4" fontId="44" fillId="10" borderId="10" applyNumberFormat="0" applyProtection="0">
      <alignment horizontal="right" vertical="center"/>
    </xf>
    <xf numFmtId="4" fontId="44" fillId="18" borderId="10" applyNumberFormat="0" applyProtection="0">
      <alignment horizontal="right" vertical="center"/>
    </xf>
    <xf numFmtId="4" fontId="44" fillId="12" borderId="10" applyNumberFormat="0" applyProtection="0">
      <alignment horizontal="right" vertical="center"/>
    </xf>
    <xf numFmtId="4" fontId="44" fillId="16" borderId="10" applyNumberFormat="0" applyProtection="0">
      <alignment horizontal="right" vertical="center"/>
    </xf>
    <xf numFmtId="4" fontId="44" fillId="20" borderId="10" applyNumberFormat="0" applyProtection="0">
      <alignment horizontal="right" vertical="center"/>
    </xf>
    <xf numFmtId="4" fontId="44" fillId="19" borderId="10" applyNumberFormat="0" applyProtection="0">
      <alignment horizontal="right" vertical="center"/>
    </xf>
    <xf numFmtId="4" fontId="44" fillId="24" borderId="10" applyNumberFormat="0" applyProtection="0">
      <alignment horizontal="right" vertical="center"/>
    </xf>
    <xf numFmtId="4" fontId="44" fillId="11" borderId="10" applyNumberFormat="0" applyProtection="0">
      <alignment horizontal="right" vertical="center"/>
    </xf>
    <xf numFmtId="4" fontId="46" fillId="25" borderId="10" applyNumberFormat="0" applyProtection="0">
      <alignment horizontal="left" vertical="center" indent="1"/>
    </xf>
    <xf numFmtId="4" fontId="44" fillId="26" borderId="11" applyNumberFormat="0" applyProtection="0">
      <alignment horizontal="left" vertical="center" indent="1"/>
    </xf>
    <xf numFmtId="4" fontId="47" fillId="27" borderId="0" applyNumberFormat="0" applyProtection="0">
      <alignment horizontal="left" vertical="center" indent="1"/>
    </xf>
    <xf numFmtId="0" fontId="5" fillId="4" borderId="10" applyNumberFormat="0" applyProtection="0">
      <alignment horizontal="left" vertical="center" indent="1"/>
    </xf>
    <xf numFmtId="4" fontId="44" fillId="26" borderId="10" applyNumberFormat="0" applyProtection="0">
      <alignment horizontal="left" vertical="center" indent="1"/>
    </xf>
    <xf numFmtId="4" fontId="44" fillId="28" borderId="10" applyNumberFormat="0" applyProtection="0">
      <alignment horizontal="left" vertical="center" indent="1"/>
    </xf>
    <xf numFmtId="0" fontId="5" fillId="28" borderId="10" applyNumberFormat="0" applyProtection="0">
      <alignment horizontal="left" vertical="center" indent="1"/>
    </xf>
    <xf numFmtId="0" fontId="5" fillId="28" borderId="10" applyNumberFormat="0" applyProtection="0">
      <alignment horizontal="left" vertical="center" indent="1"/>
    </xf>
    <xf numFmtId="0" fontId="5" fillId="21" borderId="10" applyNumberFormat="0" applyProtection="0">
      <alignment horizontal="left" vertical="center" indent="1"/>
    </xf>
    <xf numFmtId="0" fontId="5" fillId="21" borderId="10" applyNumberFormat="0" applyProtection="0">
      <alignment horizontal="left" vertical="center" indent="1"/>
    </xf>
    <xf numFmtId="0" fontId="5" fillId="2" borderId="10" applyNumberFormat="0" applyProtection="0">
      <alignment horizontal="left" vertical="center" indent="1"/>
    </xf>
    <xf numFmtId="0" fontId="5" fillId="2" borderId="10" applyNumberFormat="0" applyProtection="0">
      <alignment horizontal="left" vertical="center" indent="1"/>
    </xf>
    <xf numFmtId="0" fontId="5" fillId="4" borderId="10" applyNumberFormat="0" applyProtection="0">
      <alignment horizontal="left" vertical="center" indent="1"/>
    </xf>
    <xf numFmtId="0" fontId="5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44" fillId="23" borderId="10" applyNumberFormat="0" applyProtection="0">
      <alignment vertical="center"/>
    </xf>
    <xf numFmtId="4" fontId="45" fillId="23" borderId="10" applyNumberFormat="0" applyProtection="0">
      <alignment vertical="center"/>
    </xf>
    <xf numFmtId="4" fontId="44" fillId="23" borderId="10" applyNumberFormat="0" applyProtection="0">
      <alignment horizontal="left" vertical="center" indent="1"/>
    </xf>
    <xf numFmtId="4" fontId="44" fillId="23" borderId="10" applyNumberFormat="0" applyProtection="0">
      <alignment horizontal="left" vertical="center" indent="1"/>
    </xf>
    <xf numFmtId="4" fontId="44" fillId="26" borderId="10" applyNumberFormat="0" applyProtection="0">
      <alignment horizontal="right" vertical="center"/>
    </xf>
    <xf numFmtId="4" fontId="45" fillId="26" borderId="10" applyNumberFormat="0" applyProtection="0">
      <alignment horizontal="right" vertical="center"/>
    </xf>
    <xf numFmtId="0" fontId="5" fillId="4" borderId="10" applyNumberFormat="0" applyProtection="0">
      <alignment horizontal="left" vertical="center" indent="1"/>
    </xf>
    <xf numFmtId="0" fontId="5" fillId="4" borderId="10" applyNumberFormat="0" applyProtection="0">
      <alignment horizontal="left" vertical="center" indent="1"/>
    </xf>
    <xf numFmtId="0" fontId="48" fillId="0" borderId="0">
      <alignment/>
      <protection/>
    </xf>
    <xf numFmtId="4" fontId="49" fillId="26" borderId="10" applyNumberFormat="0" applyProtection="0">
      <alignment horizontal="right" vertical="center"/>
    </xf>
    <xf numFmtId="0" fontId="8" fillId="0" borderId="0">
      <alignment/>
      <protection/>
    </xf>
    <xf numFmtId="38" fontId="50" fillId="29" borderId="0">
      <alignment horizontal="right" vertical="top"/>
      <protection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173" fontId="0" fillId="0" borderId="2">
      <alignment/>
      <protection locked="0"/>
    </xf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38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7" fillId="2" borderId="3" applyNumberFormat="0" applyAlignment="0" applyProtection="0"/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13" applyBorder="0">
      <alignment horizontal="center" vertical="center" wrapText="1"/>
      <protection/>
    </xf>
    <xf numFmtId="173" fontId="20" fillId="7" borderId="2">
      <alignment/>
      <protection/>
    </xf>
    <xf numFmtId="4" fontId="4" fillId="22" borderId="14" applyBorder="0">
      <alignment horizontal="right"/>
      <protection/>
    </xf>
    <xf numFmtId="49" fontId="57" fillId="0" borderId="0" applyBorder="0">
      <alignment vertical="center"/>
      <protection/>
    </xf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3" fontId="20" fillId="0" borderId="14" applyBorder="0">
      <alignment vertical="center"/>
      <protection/>
    </xf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56" fillId="0" borderId="0">
      <alignment horizontal="center" vertical="top" wrapText="1"/>
      <protection/>
    </xf>
    <xf numFmtId="0" fontId="58" fillId="0" borderId="0">
      <alignment horizontal="centerContinuous" vertical="center"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0" fontId="41" fillId="3" borderId="0" applyFill="0">
      <alignment wrapText="1"/>
      <protection/>
    </xf>
    <xf numFmtId="165" fontId="59" fillId="3" borderId="14">
      <alignment wrapText="1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49" fontId="4" fillId="0" borderId="0" applyBorder="0">
      <alignment vertical="top"/>
      <protection/>
    </xf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0" fontId="13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60" fillId="22" borderId="15" applyNumberFormat="0" applyBorder="0" applyAlignment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8" fillId="0" borderId="0">
      <alignment/>
      <protection/>
    </xf>
    <xf numFmtId="38" fontId="9" fillId="0" borderId="0">
      <alignment vertical="top"/>
      <protection/>
    </xf>
    <xf numFmtId="168" fontId="41" fillId="0" borderId="0" applyFill="0" applyBorder="0" applyAlignment="0" applyProtection="0"/>
    <xf numFmtId="168" fontId="41" fillId="0" borderId="0" applyFill="0" applyBorder="0" applyAlignment="0" applyProtection="0"/>
    <xf numFmtId="168" fontId="41" fillId="0" borderId="0" applyFill="0" applyBorder="0" applyAlignment="0" applyProtection="0"/>
    <xf numFmtId="168" fontId="41" fillId="0" borderId="0" applyFill="0" applyBorder="0" applyAlignment="0" applyProtection="0"/>
    <xf numFmtId="168" fontId="41" fillId="0" borderId="0" applyFill="0" applyBorder="0" applyAlignment="0" applyProtection="0"/>
    <xf numFmtId="168" fontId="41" fillId="0" borderId="0" applyFill="0" applyBorder="0" applyAlignment="0" applyProtection="0"/>
    <xf numFmtId="168" fontId="41" fillId="0" borderId="0" applyFill="0" applyBorder="0" applyAlignment="0" applyProtection="0"/>
    <xf numFmtId="168" fontId="41" fillId="0" borderId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49" fontId="41" fillId="0" borderId="0">
      <alignment horizontal="center"/>
      <protection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8" borderId="16" applyBorder="0">
      <alignment horizontal="right"/>
      <protection/>
    </xf>
    <xf numFmtId="4" fontId="4" fillId="3" borderId="14" applyFont="0" applyBorder="0">
      <alignment horizontal="right"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64" fontId="0" fillId="0" borderId="14" applyFont="0" applyFill="0" applyBorder="0" applyProtection="0">
      <alignment horizontal="center" vertical="center"/>
    </xf>
    <xf numFmtId="190" fontId="1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190">
    <xf numFmtId="0" fontId="0" fillId="0" borderId="0" xfId="0" applyAlignment="1">
      <alignment/>
    </xf>
    <xf numFmtId="0" fontId="62" fillId="0" borderId="14" xfId="0" applyFont="1" applyBorder="1" applyAlignment="1">
      <alignment horizontal="center" vertical="center" wrapText="1"/>
    </xf>
    <xf numFmtId="2" fontId="62" fillId="30" borderId="14" xfId="0" applyNumberFormat="1" applyFont="1" applyFill="1" applyBorder="1" applyAlignment="1" applyProtection="1">
      <alignment horizontal="center" vertical="center" wrapText="1"/>
      <protection locked="0"/>
    </xf>
    <xf numFmtId="2" fontId="62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62" fillId="0" borderId="14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vertical="center" wrapText="1"/>
    </xf>
    <xf numFmtId="1" fontId="62" fillId="31" borderId="14" xfId="1122" applyNumberFormat="1" applyFont="1" applyFill="1" applyBorder="1" applyAlignment="1">
      <alignment horizontal="center" vertical="center" wrapText="1"/>
      <protection/>
    </xf>
    <xf numFmtId="0" fontId="61" fillId="31" borderId="14" xfId="1122" applyFont="1" applyFill="1" applyBorder="1" applyAlignment="1">
      <alignment vertical="center" wrapText="1"/>
      <protection/>
    </xf>
    <xf numFmtId="0" fontId="62" fillId="0" borderId="14" xfId="1122" applyFont="1" applyFill="1" applyBorder="1" applyAlignment="1">
      <alignment vertical="center" wrapText="1"/>
      <protection/>
    </xf>
    <xf numFmtId="0" fontId="62" fillId="0" borderId="14" xfId="0" applyFont="1" applyFill="1" applyBorder="1" applyAlignment="1">
      <alignment horizontal="left" vertical="center" wrapText="1"/>
    </xf>
    <xf numFmtId="0" fontId="61" fillId="31" borderId="14" xfId="0" applyFont="1" applyFill="1" applyBorder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1121" applyFont="1" applyFill="1" applyAlignment="1">
      <alignment horizontal="center" vertical="center" wrapText="1"/>
      <protection/>
    </xf>
    <xf numFmtId="0" fontId="62" fillId="0" borderId="14" xfId="1121" applyFont="1" applyFill="1" applyBorder="1" applyAlignment="1">
      <alignment horizontal="center" vertical="center" wrapText="1"/>
      <protection/>
    </xf>
    <xf numFmtId="0" fontId="62" fillId="0" borderId="14" xfId="1122" applyFont="1" applyFill="1" applyBorder="1" applyAlignment="1">
      <alignment horizontal="center" vertical="center" wrapText="1"/>
      <protection/>
    </xf>
    <xf numFmtId="0" fontId="61" fillId="32" borderId="14" xfId="1121" applyFont="1" applyFill="1" applyBorder="1" applyAlignment="1">
      <alignment vertical="center" wrapText="1"/>
      <protection/>
    </xf>
    <xf numFmtId="0" fontId="62" fillId="33" borderId="14" xfId="1121" applyFont="1" applyFill="1" applyBorder="1" applyAlignment="1">
      <alignment vertical="center" wrapText="1"/>
      <protection/>
    </xf>
    <xf numFmtId="0" fontId="62" fillId="0" borderId="14" xfId="1121" applyFont="1" applyFill="1" applyBorder="1" applyAlignment="1">
      <alignment vertical="center" wrapText="1"/>
      <protection/>
    </xf>
    <xf numFmtId="0" fontId="62" fillId="0" borderId="14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1" fontId="62" fillId="34" borderId="14" xfId="0" applyNumberFormat="1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vertical="center" wrapText="1"/>
    </xf>
    <xf numFmtId="2" fontId="62" fillId="34" borderId="14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30" borderId="14" xfId="0" applyFont="1" applyFill="1" applyBorder="1" applyAlignment="1">
      <alignment horizontal="center" vertical="center" wrapText="1"/>
    </xf>
    <xf numFmtId="1" fontId="62" fillId="32" borderId="14" xfId="0" applyNumberFormat="1" applyFont="1" applyFill="1" applyBorder="1" applyAlignment="1">
      <alignment horizontal="center" vertical="center" wrapText="1"/>
    </xf>
    <xf numFmtId="0" fontId="61" fillId="32" borderId="14" xfId="0" applyFont="1" applyFill="1" applyBorder="1" applyAlignment="1">
      <alignment vertical="center" wrapText="1"/>
    </xf>
    <xf numFmtId="2" fontId="62" fillId="0" borderId="14" xfId="0" applyNumberFormat="1" applyFont="1" applyFill="1" applyBorder="1" applyAlignment="1">
      <alignment horizontal="center" vertical="center" wrapText="1"/>
    </xf>
    <xf numFmtId="1" fontId="61" fillId="35" borderId="14" xfId="0" applyNumberFormat="1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left" vertical="center" wrapText="1"/>
    </xf>
    <xf numFmtId="49" fontId="62" fillId="0" borderId="14" xfId="0" applyNumberFormat="1" applyFont="1" applyFill="1" applyBorder="1" applyAlignment="1">
      <alignment horizontal="left" vertical="center" wrapText="1"/>
    </xf>
    <xf numFmtId="0" fontId="61" fillId="35" borderId="14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2" fillId="0" borderId="17" xfId="1122" applyFont="1" applyFill="1" applyBorder="1" applyAlignment="1">
      <alignment horizontal="center" vertical="center" wrapText="1"/>
      <protection/>
    </xf>
    <xf numFmtId="167" fontId="62" fillId="0" borderId="14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62" fillId="0" borderId="0" xfId="1122" applyFont="1" applyFill="1" applyAlignment="1">
      <alignment vertical="center" wrapText="1"/>
      <protection/>
    </xf>
    <xf numFmtId="0" fontId="62" fillId="0" borderId="0" xfId="1122" applyFont="1" applyAlignment="1">
      <alignment horizontal="center" vertical="center" wrapText="1"/>
      <protection/>
    </xf>
    <xf numFmtId="0" fontId="62" fillId="31" borderId="14" xfId="1122" applyFont="1" applyFill="1" applyBorder="1" applyAlignment="1">
      <alignment vertical="center" wrapText="1"/>
      <protection/>
    </xf>
    <xf numFmtId="0" fontId="62" fillId="31" borderId="14" xfId="1122" applyFont="1" applyFill="1" applyBorder="1" applyAlignment="1">
      <alignment horizontal="center" vertical="center" wrapText="1"/>
      <protection/>
    </xf>
    <xf numFmtId="2" fontId="62" fillId="0" borderId="14" xfId="1122" applyNumberFormat="1" applyFont="1" applyBorder="1" applyAlignment="1">
      <alignment horizontal="center" vertical="center" wrapText="1"/>
      <protection/>
    </xf>
    <xf numFmtId="0" fontId="62" fillId="0" borderId="0" xfId="1122" applyFont="1" applyAlignment="1">
      <alignment vertical="center" wrapText="1"/>
      <protection/>
    </xf>
    <xf numFmtId="0" fontId="61" fillId="31" borderId="14" xfId="1122" applyFont="1" applyFill="1" applyBorder="1" applyAlignment="1">
      <alignment horizontal="center" vertical="center" wrapText="1"/>
      <protection/>
    </xf>
    <xf numFmtId="2" fontId="61" fillId="31" borderId="14" xfId="1122" applyNumberFormat="1" applyFont="1" applyFill="1" applyBorder="1" applyAlignment="1">
      <alignment vertical="center" wrapText="1"/>
      <protection/>
    </xf>
    <xf numFmtId="2" fontId="62" fillId="31" borderId="14" xfId="1122" applyNumberFormat="1" applyFont="1" applyFill="1" applyBorder="1" applyAlignment="1">
      <alignment horizontal="center" vertical="center" wrapText="1"/>
      <protection/>
    </xf>
    <xf numFmtId="0" fontId="61" fillId="0" borderId="0" xfId="1122" applyFont="1" applyFill="1" applyAlignment="1">
      <alignment vertical="center" wrapText="1"/>
      <protection/>
    </xf>
    <xf numFmtId="2" fontId="61" fillId="31" borderId="14" xfId="1122" applyNumberFormat="1" applyFont="1" applyFill="1" applyBorder="1" applyAlignment="1">
      <alignment horizontal="center" vertical="center" wrapText="1"/>
      <protection/>
    </xf>
    <xf numFmtId="0" fontId="61" fillId="0" borderId="0" xfId="1122" applyFont="1" applyAlignment="1">
      <alignment vertical="center" wrapText="1"/>
      <protection/>
    </xf>
    <xf numFmtId="0" fontId="62" fillId="0" borderId="0" xfId="1121" applyFont="1" applyFill="1" applyAlignment="1">
      <alignment horizontal="center" vertical="center" wrapText="1"/>
      <protection/>
    </xf>
    <xf numFmtId="0" fontId="62" fillId="0" borderId="0" xfId="1121" applyFont="1" applyFill="1" applyAlignment="1">
      <alignment vertical="center" wrapText="1"/>
      <protection/>
    </xf>
    <xf numFmtId="0" fontId="62" fillId="32" borderId="14" xfId="1121" applyFont="1" applyFill="1" applyBorder="1" applyAlignment="1">
      <alignment horizontal="center" vertical="center" wrapText="1"/>
      <protection/>
    </xf>
    <xf numFmtId="167" fontId="61" fillId="32" borderId="14" xfId="1121" applyNumberFormat="1" applyFont="1" applyFill="1" applyBorder="1" applyAlignment="1">
      <alignment horizontal="center" vertical="center" wrapText="1"/>
      <protection/>
    </xf>
    <xf numFmtId="2" fontId="62" fillId="33" borderId="14" xfId="0" applyNumberFormat="1" applyFont="1" applyFill="1" applyBorder="1" applyAlignment="1">
      <alignment horizontal="center" vertical="center" wrapText="1"/>
    </xf>
    <xf numFmtId="4" fontId="62" fillId="0" borderId="14" xfId="1121" applyNumberFormat="1" applyFont="1" applyFill="1" applyBorder="1" applyAlignment="1">
      <alignment horizontal="center" vertical="center" wrapText="1"/>
      <protection/>
    </xf>
    <xf numFmtId="0" fontId="61" fillId="32" borderId="14" xfId="1121" applyFont="1" applyFill="1" applyBorder="1" applyAlignment="1">
      <alignment horizontal="center" vertical="center" wrapText="1"/>
      <protection/>
    </xf>
    <xf numFmtId="4" fontId="61" fillId="32" borderId="14" xfId="1121" applyNumberFormat="1" applyFont="1" applyFill="1" applyBorder="1" applyAlignment="1">
      <alignment horizontal="center" vertical="center" wrapText="1"/>
      <protection/>
    </xf>
    <xf numFmtId="0" fontId="61" fillId="0" borderId="0" xfId="1121" applyFont="1" applyFill="1" applyAlignment="1">
      <alignment vertical="center" wrapText="1"/>
      <protection/>
    </xf>
    <xf numFmtId="0" fontId="62" fillId="33" borderId="14" xfId="1121" applyFont="1" applyFill="1" applyBorder="1" applyAlignment="1">
      <alignment horizontal="center" vertical="center" wrapText="1"/>
      <protection/>
    </xf>
    <xf numFmtId="4" fontId="62" fillId="33" borderId="14" xfId="1121" applyNumberFormat="1" applyFont="1" applyFill="1" applyBorder="1" applyAlignment="1">
      <alignment horizontal="center" vertical="center" wrapText="1"/>
      <protection/>
    </xf>
    <xf numFmtId="2" fontId="62" fillId="32" borderId="14" xfId="0" applyNumberFormat="1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4" fontId="62" fillId="0" borderId="14" xfId="0" applyNumberFormat="1" applyFont="1" applyFill="1" applyBorder="1" applyAlignment="1">
      <alignment horizontal="center" vertical="center" wrapText="1"/>
    </xf>
    <xf numFmtId="0" fontId="62" fillId="0" borderId="0" xfId="1122" applyFont="1" applyFill="1" applyAlignment="1">
      <alignment horizontal="center" vertical="center" wrapText="1"/>
      <protection/>
    </xf>
    <xf numFmtId="2" fontId="61" fillId="32" borderId="14" xfId="0" applyNumberFormat="1" applyFont="1" applyFill="1" applyBorder="1" applyAlignment="1">
      <alignment horizontal="center" vertical="center" wrapText="1"/>
    </xf>
    <xf numFmtId="14" fontId="62" fillId="0" borderId="14" xfId="1122" applyNumberFormat="1" applyFont="1" applyFill="1" applyBorder="1" applyAlignment="1">
      <alignment horizontal="center" vertical="center" wrapText="1"/>
      <protection/>
    </xf>
    <xf numFmtId="0" fontId="61" fillId="32" borderId="14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168" fontId="62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0" fontId="61" fillId="0" borderId="0" xfId="0" applyFont="1" applyFill="1" applyAlignment="1">
      <alignment horizontal="right" vertical="center" wrapText="1"/>
    </xf>
    <xf numFmtId="3" fontId="61" fillId="35" borderId="14" xfId="0" applyNumberFormat="1" applyFont="1" applyFill="1" applyBorder="1" applyAlignment="1">
      <alignment horizontal="center" vertical="center" wrapText="1"/>
    </xf>
    <xf numFmtId="164" fontId="61" fillId="0" borderId="0" xfId="0" applyNumberFormat="1" applyFont="1" applyAlignment="1">
      <alignment horizontal="right" vertical="center" wrapText="1"/>
    </xf>
    <xf numFmtId="2" fontId="62" fillId="35" borderId="14" xfId="0" applyNumberFormat="1" applyFont="1" applyFill="1" applyBorder="1" applyAlignment="1">
      <alignment horizontal="center" vertical="center" wrapText="1"/>
    </xf>
    <xf numFmtId="164" fontId="61" fillId="35" borderId="14" xfId="0" applyNumberFormat="1" applyFont="1" applyFill="1" applyBorder="1" applyAlignment="1">
      <alignment horizontal="center" vertical="center" wrapText="1"/>
    </xf>
    <xf numFmtId="164" fontId="61" fillId="35" borderId="18" xfId="0" applyNumberFormat="1" applyFont="1" applyFill="1" applyBorder="1" applyAlignment="1">
      <alignment horizontal="center" vertical="center" wrapText="1"/>
    </xf>
    <xf numFmtId="164" fontId="62" fillId="35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7" fillId="0" borderId="0" xfId="0" applyFont="1" applyAlignment="1">
      <alignment vertical="center" wrapText="1"/>
    </xf>
    <xf numFmtId="0" fontId="65" fillId="0" borderId="0" xfId="836" applyFont="1" applyAlignment="1" applyProtection="1">
      <alignment vertical="center" wrapText="1"/>
      <protection/>
    </xf>
    <xf numFmtId="0" fontId="62" fillId="0" borderId="17" xfId="0" applyFont="1" applyFill="1" applyBorder="1" applyAlignment="1">
      <alignment horizontal="left" vertical="center" wrapText="1"/>
    </xf>
    <xf numFmtId="4" fontId="61" fillId="35" borderId="14" xfId="0" applyNumberFormat="1" applyFont="1" applyFill="1" applyBorder="1" applyAlignment="1">
      <alignment horizontal="center" vertical="center" wrapText="1"/>
    </xf>
    <xf numFmtId="4" fontId="62" fillId="35" borderId="14" xfId="0" applyNumberFormat="1" applyFont="1" applyFill="1" applyBorder="1" applyAlignment="1">
      <alignment horizontal="center" vertical="center" wrapText="1"/>
    </xf>
    <xf numFmtId="14" fontId="62" fillId="0" borderId="0" xfId="1122" applyNumberFormat="1" applyFont="1" applyFill="1" applyBorder="1" applyAlignment="1">
      <alignment horizontal="center" vertical="center" wrapText="1"/>
      <protection/>
    </xf>
    <xf numFmtId="14" fontId="62" fillId="0" borderId="14" xfId="1121" applyNumberFormat="1" applyFont="1" applyFill="1" applyBorder="1" applyAlignment="1">
      <alignment horizontal="center" vertical="center" wrapText="1"/>
      <protection/>
    </xf>
    <xf numFmtId="2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7" xfId="1122" applyFont="1" applyFill="1" applyBorder="1" applyAlignment="1">
      <alignment horizontal="center" vertical="center" wrapText="1"/>
      <protection/>
    </xf>
    <xf numFmtId="0" fontId="62" fillId="0" borderId="19" xfId="1122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168" fontId="62" fillId="0" borderId="14" xfId="0" applyNumberFormat="1" applyFont="1" applyBorder="1" applyAlignment="1">
      <alignment horizontal="center" vertical="center" wrapText="1"/>
    </xf>
    <xf numFmtId="0" fontId="62" fillId="0" borderId="18" xfId="1122" applyFont="1" applyFill="1" applyBorder="1" applyAlignment="1">
      <alignment horizontal="center" vertical="center" wrapText="1"/>
      <protection/>
    </xf>
    <xf numFmtId="0" fontId="62" fillId="0" borderId="21" xfId="1122" applyFont="1" applyFill="1" applyBorder="1" applyAlignment="1">
      <alignment horizontal="center" vertical="center" wrapText="1"/>
      <protection/>
    </xf>
    <xf numFmtId="0" fontId="61" fillId="0" borderId="0" xfId="0" applyFont="1" applyFill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2" fontId="62" fillId="30" borderId="14" xfId="0" applyNumberFormat="1" applyFont="1" applyFill="1" applyBorder="1" applyAlignment="1" applyProtection="1">
      <alignment horizontal="center" vertical="center" wrapText="1"/>
      <protection locked="0"/>
    </xf>
    <xf numFmtId="2" fontId="62" fillId="0" borderId="18" xfId="0" applyNumberFormat="1" applyFont="1" applyFill="1" applyBorder="1" applyAlignment="1">
      <alignment horizontal="center" vertical="center" wrapText="1"/>
    </xf>
    <xf numFmtId="2" fontId="62" fillId="0" borderId="21" xfId="0" applyNumberFormat="1" applyFont="1" applyFill="1" applyBorder="1" applyAlignment="1">
      <alignment horizontal="center" vertical="center" wrapText="1"/>
    </xf>
    <xf numFmtId="2" fontId="61" fillId="34" borderId="18" xfId="0" applyNumberFormat="1" applyFont="1" applyFill="1" applyBorder="1" applyAlignment="1">
      <alignment horizontal="center" vertical="center" wrapText="1"/>
    </xf>
    <xf numFmtId="2" fontId="61" fillId="34" borderId="21" xfId="0" applyNumberFormat="1" applyFont="1" applyFill="1" applyBorder="1" applyAlignment="1">
      <alignment horizontal="center" vertical="center" wrapText="1"/>
    </xf>
    <xf numFmtId="2" fontId="62" fillId="34" borderId="18" xfId="0" applyNumberFormat="1" applyFont="1" applyFill="1" applyBorder="1" applyAlignment="1">
      <alignment horizontal="center" vertical="center" wrapText="1"/>
    </xf>
    <xf numFmtId="2" fontId="62" fillId="34" borderId="21" xfId="0" applyNumberFormat="1" applyFont="1" applyFill="1" applyBorder="1" applyAlignment="1">
      <alignment horizontal="center" vertical="center" wrapText="1"/>
    </xf>
    <xf numFmtId="2" fontId="6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8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2" fontId="62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62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6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8" xfId="1122" applyFont="1" applyBorder="1" applyAlignment="1">
      <alignment horizontal="center" vertical="center" wrapText="1"/>
      <protection/>
    </xf>
    <xf numFmtId="0" fontId="62" fillId="0" borderId="21" xfId="1122" applyFont="1" applyBorder="1" applyAlignment="1">
      <alignment horizontal="center" vertical="center" wrapText="1"/>
      <protection/>
    </xf>
    <xf numFmtId="0" fontId="62" fillId="0" borderId="17" xfId="1122" applyFont="1" applyBorder="1" applyAlignment="1">
      <alignment horizontal="center" vertical="center" wrapText="1"/>
      <protection/>
    </xf>
    <xf numFmtId="0" fontId="62" fillId="0" borderId="19" xfId="1122" applyFont="1" applyBorder="1" applyAlignment="1">
      <alignment horizontal="center" vertical="center" wrapText="1"/>
      <protection/>
    </xf>
    <xf numFmtId="0" fontId="62" fillId="0" borderId="14" xfId="1122" applyFont="1" applyBorder="1" applyAlignment="1">
      <alignment horizontal="center" vertical="center" wrapText="1"/>
      <protection/>
    </xf>
    <xf numFmtId="0" fontId="62" fillId="0" borderId="14" xfId="1122" applyFont="1" applyFill="1" applyBorder="1" applyAlignment="1">
      <alignment horizontal="center" vertical="center" wrapText="1"/>
      <protection/>
    </xf>
    <xf numFmtId="0" fontId="62" fillId="0" borderId="17" xfId="1121" applyFont="1" applyFill="1" applyBorder="1" applyAlignment="1">
      <alignment horizontal="center" vertical="center" wrapText="1"/>
      <protection/>
    </xf>
    <xf numFmtId="0" fontId="62" fillId="0" borderId="20" xfId="1121" applyFont="1" applyFill="1" applyBorder="1" applyAlignment="1">
      <alignment horizontal="center" vertical="center" wrapText="1"/>
      <protection/>
    </xf>
    <xf numFmtId="0" fontId="62" fillId="0" borderId="19" xfId="1121" applyFont="1" applyFill="1" applyBorder="1" applyAlignment="1">
      <alignment horizontal="center" vertical="center" wrapText="1"/>
      <protection/>
    </xf>
    <xf numFmtId="0" fontId="62" fillId="0" borderId="14" xfId="1121" applyFont="1" applyFill="1" applyBorder="1" applyAlignment="1">
      <alignment horizontal="center" vertical="center" wrapText="1"/>
      <protection/>
    </xf>
    <xf numFmtId="167" fontId="62" fillId="0" borderId="17" xfId="0" applyNumberFormat="1" applyFont="1" applyFill="1" applyBorder="1" applyAlignment="1">
      <alignment horizontal="center" vertical="center" wrapText="1"/>
    </xf>
    <xf numFmtId="167" fontId="62" fillId="0" borderId="20" xfId="0" applyNumberFormat="1" applyFont="1" applyFill="1" applyBorder="1" applyAlignment="1">
      <alignment horizontal="center" vertical="center" wrapText="1"/>
    </xf>
    <xf numFmtId="167" fontId="62" fillId="0" borderId="19" xfId="0" applyNumberFormat="1" applyFont="1" applyFill="1" applyBorder="1" applyAlignment="1">
      <alignment horizontal="center" vertical="center" wrapText="1"/>
    </xf>
    <xf numFmtId="0" fontId="62" fillId="36" borderId="14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4" fontId="62" fillId="36" borderId="14" xfId="0" applyNumberFormat="1" applyFont="1" applyFill="1" applyBorder="1" applyAlignment="1">
      <alignment horizontal="center" vertical="center" wrapText="1"/>
    </xf>
    <xf numFmtId="4" fontId="62" fillId="0" borderId="14" xfId="0" applyNumberFormat="1" applyFont="1" applyBorder="1" applyAlignment="1">
      <alignment horizontal="center" vertical="center" wrapText="1"/>
    </xf>
    <xf numFmtId="4" fontId="62" fillId="37" borderId="14" xfId="0" applyNumberFormat="1" applyFont="1" applyFill="1" applyBorder="1" applyAlignment="1">
      <alignment horizontal="center" vertical="center" wrapText="1"/>
    </xf>
    <xf numFmtId="0" fontId="61" fillId="38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4" xfId="0" applyFont="1" applyBorder="1" applyAlignment="1">
      <alignment horizontal="left" vertical="center"/>
    </xf>
    <xf numFmtId="0" fontId="72" fillId="38" borderId="14" xfId="0" applyFont="1" applyFill="1" applyBorder="1" applyAlignment="1">
      <alignment horizontal="center" vertical="center"/>
    </xf>
    <xf numFmtId="16" fontId="71" fillId="0" borderId="14" xfId="0" applyNumberFormat="1" applyFont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71" fillId="0" borderId="14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wrapText="1"/>
    </xf>
    <xf numFmtId="0" fontId="71" fillId="36" borderId="14" xfId="0" applyFont="1" applyFill="1" applyBorder="1" applyAlignment="1">
      <alignment horizontal="center" vertical="center" wrapText="1"/>
    </xf>
    <xf numFmtId="0" fontId="71" fillId="37" borderId="14" xfId="0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2" fillId="38" borderId="14" xfId="0" applyFont="1" applyFill="1" applyBorder="1" applyAlignment="1">
      <alignment horizontal="center" vertical="center" wrapText="1"/>
    </xf>
    <xf numFmtId="0" fontId="72" fillId="38" borderId="14" xfId="0" applyFont="1" applyFill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left" vertical="center" wrapText="1"/>
    </xf>
    <xf numFmtId="4" fontId="71" fillId="36" borderId="14" xfId="0" applyNumberFormat="1" applyFont="1" applyFill="1" applyBorder="1" applyAlignment="1">
      <alignment horizontal="center" vertical="center" wrapText="1"/>
    </xf>
    <xf numFmtId="4" fontId="71" fillId="0" borderId="14" xfId="0" applyNumberFormat="1" applyFont="1" applyBorder="1" applyAlignment="1">
      <alignment horizontal="center" vertical="center" wrapText="1"/>
    </xf>
    <xf numFmtId="4" fontId="71" fillId="37" borderId="14" xfId="0" applyNumberFormat="1" applyFont="1" applyFill="1" applyBorder="1" applyAlignment="1">
      <alignment horizontal="center" vertical="center" wrapText="1"/>
    </xf>
    <xf numFmtId="4" fontId="71" fillId="0" borderId="14" xfId="0" applyNumberFormat="1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39" borderId="14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39" borderId="14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justify" vertical="center" wrapText="1"/>
    </xf>
    <xf numFmtId="49" fontId="62" fillId="40" borderId="14" xfId="0" applyNumberFormat="1" applyFont="1" applyFill="1" applyBorder="1" applyAlignment="1">
      <alignment horizontal="center" vertical="center" wrapText="1"/>
    </xf>
    <xf numFmtId="0" fontId="61" fillId="40" borderId="14" xfId="0" applyFont="1" applyFill="1" applyBorder="1" applyAlignment="1">
      <alignment horizontal="justify" vertical="center" wrapText="1"/>
    </xf>
    <xf numFmtId="0" fontId="62" fillId="0" borderId="0" xfId="0" applyFont="1" applyFill="1" applyBorder="1" applyAlignment="1">
      <alignment horizontal="justify" vertical="center" wrapText="1"/>
    </xf>
    <xf numFmtId="49" fontId="62" fillId="0" borderId="14" xfId="0" applyNumberFormat="1" applyFont="1" applyBorder="1" applyAlignment="1">
      <alignment horizontal="center" vertical="center" wrapText="1"/>
    </xf>
    <xf numFmtId="0" fontId="61" fillId="39" borderId="14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left" vertical="center" wrapText="1"/>
    </xf>
    <xf numFmtId="49" fontId="62" fillId="0" borderId="14" xfId="0" applyNumberFormat="1" applyFont="1" applyBorder="1" applyAlignment="1">
      <alignment horizontal="center" vertical="center" wrapText="1"/>
    </xf>
    <xf numFmtId="49" fontId="61" fillId="39" borderId="14" xfId="0" applyNumberFormat="1" applyFont="1" applyFill="1" applyBorder="1" applyAlignment="1">
      <alignment horizontal="center" vertical="center" wrapText="1"/>
    </xf>
    <xf numFmtId="0" fontId="61" fillId="39" borderId="14" xfId="0" applyFont="1" applyFill="1" applyBorder="1" applyAlignment="1">
      <alignment horizontal="center" vertical="center" wrapText="1"/>
    </xf>
    <xf numFmtId="2" fontId="62" fillId="0" borderId="14" xfId="0" applyNumberFormat="1" applyFont="1" applyBorder="1" applyAlignment="1">
      <alignment horizontal="center" vertical="center" wrapText="1"/>
    </xf>
    <xf numFmtId="49" fontId="62" fillId="39" borderId="14" xfId="0" applyNumberFormat="1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40" borderId="14" xfId="0" applyFont="1" applyFill="1" applyBorder="1" applyAlignment="1">
      <alignment horizontal="center" vertical="center" wrapText="1"/>
    </xf>
    <xf numFmtId="0" fontId="62" fillId="40" borderId="14" xfId="0" applyFont="1" applyFill="1" applyBorder="1" applyAlignment="1">
      <alignment horizontal="justify" vertical="center" wrapText="1"/>
    </xf>
    <xf numFmtId="0" fontId="61" fillId="39" borderId="14" xfId="0" applyFont="1" applyFill="1" applyBorder="1" applyAlignment="1">
      <alignment horizontal="left" vertical="center" wrapText="1"/>
    </xf>
    <xf numFmtId="49" fontId="62" fillId="40" borderId="14" xfId="0" applyNumberFormat="1" applyFont="1" applyFill="1" applyBorder="1" applyAlignment="1">
      <alignment horizontal="center" vertical="center" wrapText="1"/>
    </xf>
    <xf numFmtId="0" fontId="61" fillId="40" borderId="14" xfId="0" applyFont="1" applyFill="1" applyBorder="1" applyAlignment="1">
      <alignment vertical="center" wrapText="1"/>
    </xf>
    <xf numFmtId="2" fontId="4" fillId="34" borderId="14" xfId="0" applyNumberFormat="1" applyFont="1" applyFill="1" applyBorder="1" applyAlignment="1">
      <alignment horizontal="center" vertical="center" wrapText="1"/>
    </xf>
  </cellXfs>
  <cellStyles count="1314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1_BALANCE.WARM.2011YEAR.NEW.UPDATE.SCHEME" xfId="68"/>
    <cellStyle name="20% - Accent2" xfId="69"/>
    <cellStyle name="20% - Accent2 2" xfId="70"/>
    <cellStyle name="20% - Accent2_BALANCE.WARM.2011YEAR.NEW.UPDATE.SCHEME" xfId="71"/>
    <cellStyle name="20% - Accent3" xfId="72"/>
    <cellStyle name="20% - Accent3 2" xfId="73"/>
    <cellStyle name="20% - Accent3_BALANCE.WARM.2011YEAR.NEW.UPDATE.SCHEME" xfId="74"/>
    <cellStyle name="20% - Accent4" xfId="75"/>
    <cellStyle name="20% - Accent4 2" xfId="76"/>
    <cellStyle name="20% - Accent4_BALANCE.WARM.2011YEAR.NEW.UPDATE.SCHEME" xfId="77"/>
    <cellStyle name="20% - Accent5" xfId="78"/>
    <cellStyle name="20% - Accent5 2" xfId="79"/>
    <cellStyle name="20% - Accent5_BALANCE.WARM.2011YEAR.NEW.UPDATE.SCHEME" xfId="80"/>
    <cellStyle name="20% - Accent6" xfId="81"/>
    <cellStyle name="20% - Accent6 2" xfId="82"/>
    <cellStyle name="20% - Accent6_BALANCE.WARM.2011YEAR.NEW.UPDATE.SCHEME" xfId="83"/>
    <cellStyle name="20% - Акцент1" xfId="84"/>
    <cellStyle name="20% - Акцент1 2" xfId="85"/>
    <cellStyle name="20% - Акцент1 2 2" xfId="86"/>
    <cellStyle name="20% - Акцент1 2_BALANCE.WARM.2011YEAR.NEW.UPDATE.SCHEME" xfId="87"/>
    <cellStyle name="20% - Акцент1 3" xfId="88"/>
    <cellStyle name="20% - Акцент1 3 2" xfId="89"/>
    <cellStyle name="20% - Акцент1 3_BALANCE.WARM.2011YEAR.NEW.UPDATE.SCHEME" xfId="90"/>
    <cellStyle name="20% - Акцент1 4" xfId="91"/>
    <cellStyle name="20% - Акцент1 4 2" xfId="92"/>
    <cellStyle name="20% - Акцент1 4_BALANCE.WARM.2011YEAR.NEW.UPDATE.SCHEME" xfId="93"/>
    <cellStyle name="20% - Акцент1 5" xfId="94"/>
    <cellStyle name="20% - Акцент1 5 2" xfId="95"/>
    <cellStyle name="20% - Акцент1 5_BALANCE.WARM.2011YEAR.NEW.UPDATE.SCHEME" xfId="96"/>
    <cellStyle name="20% - Акцент1 6" xfId="97"/>
    <cellStyle name="20% - Акцент1 6 2" xfId="98"/>
    <cellStyle name="20% - Акцент1 6_BALANCE.WARM.2011YEAR.NEW.UPDATE.SCHEME" xfId="99"/>
    <cellStyle name="20% - Акцент1 7" xfId="100"/>
    <cellStyle name="20% - Акцент1 7 2" xfId="101"/>
    <cellStyle name="20% - Акцент1 7_BALANCE.WARM.2011YEAR.NEW.UPDATE.SCHEME" xfId="102"/>
    <cellStyle name="20% - Акцент1 8" xfId="103"/>
    <cellStyle name="20% - Акцент1 8 2" xfId="104"/>
    <cellStyle name="20% - Акцент1 8_BALANCE.WARM.2011YEAR.NEW.UPDATE.SCHEME" xfId="105"/>
    <cellStyle name="20% - Акцент1 9" xfId="106"/>
    <cellStyle name="20% - Акцент1 9 2" xfId="107"/>
    <cellStyle name="20% - Акцент1 9_BALANCE.WARM.2011YEAR.NEW.UPDATE.SCHEME" xfId="108"/>
    <cellStyle name="20% - Акцент2" xfId="109"/>
    <cellStyle name="20% - Акцент2 2" xfId="110"/>
    <cellStyle name="20% - Акцент2 2 2" xfId="111"/>
    <cellStyle name="20% - Акцент2 2_BALANCE.WARM.2011YEAR.NEW.UPDATE.SCHEME" xfId="112"/>
    <cellStyle name="20% - Акцент2 3" xfId="113"/>
    <cellStyle name="20% - Акцент2 3 2" xfId="114"/>
    <cellStyle name="20% - Акцент2 3_BALANCE.WARM.2011YEAR.NEW.UPDATE.SCHEME" xfId="115"/>
    <cellStyle name="20% - Акцент2 4" xfId="116"/>
    <cellStyle name="20% - Акцент2 4 2" xfId="117"/>
    <cellStyle name="20% - Акцент2 4_BALANCE.WARM.2011YEAR.NEW.UPDATE.SCHEME" xfId="118"/>
    <cellStyle name="20% - Акцент2 5" xfId="119"/>
    <cellStyle name="20% - Акцент2 5 2" xfId="120"/>
    <cellStyle name="20% - Акцент2 5_BALANCE.WARM.2011YEAR.NEW.UPDATE.SCHEME" xfId="121"/>
    <cellStyle name="20% - Акцент2 6" xfId="122"/>
    <cellStyle name="20% - Акцент2 6 2" xfId="123"/>
    <cellStyle name="20% - Акцент2 6_BALANCE.WARM.2011YEAR.NEW.UPDATE.SCHEME" xfId="124"/>
    <cellStyle name="20% - Акцент2 7" xfId="125"/>
    <cellStyle name="20% - Акцент2 7 2" xfId="126"/>
    <cellStyle name="20% - Акцент2 7_BALANCE.WARM.2011YEAR.NEW.UPDATE.SCHEME" xfId="127"/>
    <cellStyle name="20% - Акцент2 8" xfId="128"/>
    <cellStyle name="20% - Акцент2 8 2" xfId="129"/>
    <cellStyle name="20% - Акцент2 8_BALANCE.WARM.2011YEAR.NEW.UPDATE.SCHEME" xfId="130"/>
    <cellStyle name="20% - Акцент2 9" xfId="131"/>
    <cellStyle name="20% - Акцент2 9 2" xfId="132"/>
    <cellStyle name="20% - Акцент2 9_BALANCE.WARM.2011YEAR.NEW.UPDATE.SCHEME" xfId="133"/>
    <cellStyle name="20% - Акцент3" xfId="134"/>
    <cellStyle name="20% - Акцент3 2" xfId="135"/>
    <cellStyle name="20% - Акцент3 2 2" xfId="136"/>
    <cellStyle name="20% - Акцент3 2_BALANCE.WARM.2011YEAR.NEW.UPDATE.SCHEME" xfId="137"/>
    <cellStyle name="20% - Акцент3 3" xfId="138"/>
    <cellStyle name="20% - Акцент3 3 2" xfId="139"/>
    <cellStyle name="20% - Акцент3 3_BALANCE.WARM.2011YEAR.NEW.UPDATE.SCHEME" xfId="140"/>
    <cellStyle name="20% - Акцент3 4" xfId="141"/>
    <cellStyle name="20% - Акцент3 4 2" xfId="142"/>
    <cellStyle name="20% - Акцент3 4_BALANCE.WARM.2011YEAR.NEW.UPDATE.SCHEME" xfId="143"/>
    <cellStyle name="20% - Акцент3 5" xfId="144"/>
    <cellStyle name="20% - Акцент3 5 2" xfId="145"/>
    <cellStyle name="20% - Акцент3 5_BALANCE.WARM.2011YEAR.NEW.UPDATE.SCHEME" xfId="146"/>
    <cellStyle name="20% - Акцент3 6" xfId="147"/>
    <cellStyle name="20% - Акцент3 6 2" xfId="148"/>
    <cellStyle name="20% - Акцент3 6_BALANCE.WARM.2011YEAR.NEW.UPDATE.SCHEME" xfId="149"/>
    <cellStyle name="20% - Акцент3 7" xfId="150"/>
    <cellStyle name="20% - Акцент3 7 2" xfId="151"/>
    <cellStyle name="20% - Акцент3 7_BALANCE.WARM.2011YEAR.NEW.UPDATE.SCHEME" xfId="152"/>
    <cellStyle name="20% - Акцент3 8" xfId="153"/>
    <cellStyle name="20% - Акцент3 8 2" xfId="154"/>
    <cellStyle name="20% - Акцент3 8_BALANCE.WARM.2011YEAR.NEW.UPDATE.SCHEME" xfId="155"/>
    <cellStyle name="20% - Акцент3 9" xfId="156"/>
    <cellStyle name="20% - Акцент3 9 2" xfId="157"/>
    <cellStyle name="20% - Акцент3 9_BALANCE.WARM.2011YEAR.NEW.UPDATE.SCHEME" xfId="158"/>
    <cellStyle name="20% - Акцент4" xfId="159"/>
    <cellStyle name="20% - Акцент4 2" xfId="160"/>
    <cellStyle name="20% - Акцент4 2 2" xfId="161"/>
    <cellStyle name="20% - Акцент4 2_BALANCE.WARM.2011YEAR.NEW.UPDATE.SCHEME" xfId="162"/>
    <cellStyle name="20% - Акцент4 3" xfId="163"/>
    <cellStyle name="20% - Акцент4 3 2" xfId="164"/>
    <cellStyle name="20% - Акцент4 3_BALANCE.WARM.2011YEAR.NEW.UPDATE.SCHEME" xfId="165"/>
    <cellStyle name="20% - Акцент4 4" xfId="166"/>
    <cellStyle name="20% - Акцент4 4 2" xfId="167"/>
    <cellStyle name="20% - Акцент4 4_BALANCE.WARM.2011YEAR.NEW.UPDATE.SCHEME" xfId="168"/>
    <cellStyle name="20% - Акцент4 5" xfId="169"/>
    <cellStyle name="20% - Акцент4 5 2" xfId="170"/>
    <cellStyle name="20% - Акцент4 5_BALANCE.WARM.2011YEAR.NEW.UPDATE.SCHEME" xfId="171"/>
    <cellStyle name="20% - Акцент4 6" xfId="172"/>
    <cellStyle name="20% - Акцент4 6 2" xfId="173"/>
    <cellStyle name="20% - Акцент4 6_BALANCE.WARM.2011YEAR.NEW.UPDATE.SCHEME" xfId="174"/>
    <cellStyle name="20% - Акцент4 7" xfId="175"/>
    <cellStyle name="20% - Акцент4 7 2" xfId="176"/>
    <cellStyle name="20% - Акцент4 7_BALANCE.WARM.2011YEAR.NEW.UPDATE.SCHEME" xfId="177"/>
    <cellStyle name="20% - Акцент4 8" xfId="178"/>
    <cellStyle name="20% - Акцент4 8 2" xfId="179"/>
    <cellStyle name="20% - Акцент4 8_BALANCE.WARM.2011YEAR.NEW.UPDATE.SCHEME" xfId="180"/>
    <cellStyle name="20% - Акцент4 9" xfId="181"/>
    <cellStyle name="20% - Акцент4 9 2" xfId="182"/>
    <cellStyle name="20% - Акцент4 9_BALANCE.WARM.2011YEAR.NEW.UPDATE.SCHEME" xfId="183"/>
    <cellStyle name="20% - Акцент5" xfId="184"/>
    <cellStyle name="20% - Акцент5 2" xfId="185"/>
    <cellStyle name="20% - Акцент5 2 2" xfId="186"/>
    <cellStyle name="20% - Акцент5 2_BALANCE.WARM.2011YEAR.NEW.UPDATE.SCHEME" xfId="187"/>
    <cellStyle name="20% - Акцент5 3" xfId="188"/>
    <cellStyle name="20% - Акцент5 3 2" xfId="189"/>
    <cellStyle name="20% - Акцент5 3_BALANCE.WARM.2011YEAR.NEW.UPDATE.SCHEME" xfId="190"/>
    <cellStyle name="20% - Акцент5 4" xfId="191"/>
    <cellStyle name="20% - Акцент5 4 2" xfId="192"/>
    <cellStyle name="20% - Акцент5 4_BALANCE.WARM.2011YEAR.NEW.UPDATE.SCHEME" xfId="193"/>
    <cellStyle name="20% - Акцент5 5" xfId="194"/>
    <cellStyle name="20% - Акцент5 5 2" xfId="195"/>
    <cellStyle name="20% - Акцент5 5_BALANCE.WARM.2011YEAR.NEW.UPDATE.SCHEME" xfId="196"/>
    <cellStyle name="20% - Акцент5 6" xfId="197"/>
    <cellStyle name="20% - Акцент5 6 2" xfId="198"/>
    <cellStyle name="20% - Акцент5 6_BALANCE.WARM.2011YEAR.NEW.UPDATE.SCHEME" xfId="199"/>
    <cellStyle name="20% - Акцент5 7" xfId="200"/>
    <cellStyle name="20% - Акцент5 7 2" xfId="201"/>
    <cellStyle name="20% - Акцент5 7_BALANCE.WARM.2011YEAR.NEW.UPDATE.SCHEME" xfId="202"/>
    <cellStyle name="20% - Акцент5 8" xfId="203"/>
    <cellStyle name="20% - Акцент5 8 2" xfId="204"/>
    <cellStyle name="20% - Акцент5 8_BALANCE.WARM.2011YEAR.NEW.UPDATE.SCHEME" xfId="205"/>
    <cellStyle name="20% - Акцент5 9" xfId="206"/>
    <cellStyle name="20% - Акцент5 9 2" xfId="207"/>
    <cellStyle name="20% - Акцент5 9_BALANCE.WARM.2011YEAR.NEW.UPDATE.SCHEME" xfId="208"/>
    <cellStyle name="20% -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1_BALANCE.WARM.2011YEAR.NEW.UPDATE.SCHEME" xfId="236"/>
    <cellStyle name="40% - Accent2" xfId="237"/>
    <cellStyle name="40% - Accent2 2" xfId="238"/>
    <cellStyle name="40% - Accent2_BALANCE.WARM.2011YEAR.NEW.UPDATE.SCHEME" xfId="239"/>
    <cellStyle name="40% - Accent3" xfId="240"/>
    <cellStyle name="40% - Accent3 2" xfId="241"/>
    <cellStyle name="40% - Accent3_BALANCE.WARM.2011YEAR.NEW.UPDATE.SCHEME" xfId="242"/>
    <cellStyle name="40% - Accent4" xfId="243"/>
    <cellStyle name="40% - Accent4 2" xfId="244"/>
    <cellStyle name="40% - Accent4_BALANCE.WARM.2011YEAR.NEW.UPDATE.SCHEME" xfId="245"/>
    <cellStyle name="40% - Accent5" xfId="246"/>
    <cellStyle name="40% - Accent5 2" xfId="247"/>
    <cellStyle name="40% - Accent5_BALANCE.WARM.2011YEAR.NEW.UPDATE.SCHEME" xfId="248"/>
    <cellStyle name="40% - Accent6" xfId="249"/>
    <cellStyle name="40% - Accent6 2" xfId="250"/>
    <cellStyle name="40% - Accent6_BALANCE.WARM.2011YEAR.NEW.UPDATE.SCHEME" xfId="251"/>
    <cellStyle name="40% - Акцент1" xfId="252"/>
    <cellStyle name="40% - Акцент1 2" xfId="253"/>
    <cellStyle name="40% - Акцент1 2 2" xfId="254"/>
    <cellStyle name="40% - Акцент1 2_BALANCE.WARM.2011YEAR.NEW.UPDATE.SCHEME" xfId="255"/>
    <cellStyle name="40% - Акцент1 3" xfId="256"/>
    <cellStyle name="40% - Акцент1 3 2" xfId="257"/>
    <cellStyle name="40% - Акцент1 3_BALANCE.WARM.2011YEAR.NEW.UPDATE.SCHEME" xfId="258"/>
    <cellStyle name="40% - Акцент1 4" xfId="259"/>
    <cellStyle name="40% - Акцент1 4 2" xfId="260"/>
    <cellStyle name="40% - Акцент1 4_BALANCE.WARM.2011YEAR.NEW.UPDATE.SCHEME" xfId="261"/>
    <cellStyle name="40% - Акцент1 5" xfId="262"/>
    <cellStyle name="40% - Акцент1 5 2" xfId="263"/>
    <cellStyle name="40% - Акцент1 5_BALANCE.WARM.2011YEAR.NEW.UPDATE.SCHEME" xfId="264"/>
    <cellStyle name="40% - Акцент1 6" xfId="265"/>
    <cellStyle name="40% - Акцент1 6 2" xfId="266"/>
    <cellStyle name="40% - Акцент1 6_BALANCE.WARM.2011YEAR.NEW.UPDATE.SCHEME" xfId="267"/>
    <cellStyle name="40% - Акцент1 7" xfId="268"/>
    <cellStyle name="40% - Акцент1 7 2" xfId="269"/>
    <cellStyle name="40% - Акцент1 7_BALANCE.WARM.2011YEAR.NEW.UPDATE.SCHEME" xfId="270"/>
    <cellStyle name="40% - Акцент1 8" xfId="271"/>
    <cellStyle name="40% - Акцент1 8 2" xfId="272"/>
    <cellStyle name="40% - Акцент1 8_BALANCE.WARM.2011YEAR.NEW.UPDATE.SCHEME" xfId="273"/>
    <cellStyle name="40% - Акцент1 9" xfId="274"/>
    <cellStyle name="40% - Акцент1 9 2" xfId="275"/>
    <cellStyle name="40% - Акцент1 9_BALANCE.WARM.2011YEAR.NEW.UPDATE.SCHEME" xfId="276"/>
    <cellStyle name="40% - Акцент2" xfId="277"/>
    <cellStyle name="40% - Акцент2 2" xfId="278"/>
    <cellStyle name="40% - Акцент2 2 2" xfId="279"/>
    <cellStyle name="40% - Акцент2 2_BALANCE.WARM.2011YEAR.NEW.UPDATE.SCHEME" xfId="280"/>
    <cellStyle name="40% - Акцент2 3" xfId="281"/>
    <cellStyle name="40% - Акцент2 3 2" xfId="282"/>
    <cellStyle name="40% - Акцент2 3_BALANCE.WARM.2011YEAR.NEW.UPDATE.SCHEME" xfId="283"/>
    <cellStyle name="40% - Акцент2 4" xfId="284"/>
    <cellStyle name="40% - Акцент2 4 2" xfId="285"/>
    <cellStyle name="40% - Акцент2 4_BALANCE.WARM.2011YEAR.NEW.UPDATE.SCHEME" xfId="286"/>
    <cellStyle name="40% - Акцент2 5" xfId="287"/>
    <cellStyle name="40% - Акцент2 5 2" xfId="288"/>
    <cellStyle name="40% - Акцент2 5_BALANCE.WARM.2011YEAR.NEW.UPDATE.SCHEME" xfId="289"/>
    <cellStyle name="40% - Акцент2 6" xfId="290"/>
    <cellStyle name="40% - Акцент2 6 2" xfId="291"/>
    <cellStyle name="40% - Акцент2 6_BALANCE.WARM.2011YEAR.NEW.UPDATE.SCHEME" xfId="292"/>
    <cellStyle name="40% - Акцент2 7" xfId="293"/>
    <cellStyle name="40% - Акцент2 7 2" xfId="294"/>
    <cellStyle name="40% - Акцент2 7_BALANCE.WARM.2011YEAR.NEW.UPDATE.SCHEME" xfId="295"/>
    <cellStyle name="40% - Акцент2 8" xfId="296"/>
    <cellStyle name="40% - Акцент2 8 2" xfId="297"/>
    <cellStyle name="40% - Акцент2 8_BALANCE.WARM.2011YEAR.NEW.UPDATE.SCHEME" xfId="298"/>
    <cellStyle name="40% - Акцент2 9" xfId="299"/>
    <cellStyle name="40% - Акцент2 9 2" xfId="300"/>
    <cellStyle name="40% - Акцент2 9_BALANCE.WARM.2011YEAR.NEW.UPDATE.SCHEME" xfId="301"/>
    <cellStyle name="40% - Акцент3" xfId="302"/>
    <cellStyle name="40% - Акцент3 2" xfId="303"/>
    <cellStyle name="40% - Акцент3 2 2" xfId="304"/>
    <cellStyle name="40% - Акцент3 2_BALANCE.WARM.2011YEAR.NEW.UPDATE.SCHEME" xfId="305"/>
    <cellStyle name="40% - Акцент3 3" xfId="306"/>
    <cellStyle name="40% - Акцент3 3 2" xfId="307"/>
    <cellStyle name="40% - Акцент3 3_BALANCE.WARM.2011YEAR.NEW.UPDATE.SCHEME" xfId="308"/>
    <cellStyle name="40% - Акцент3 4" xfId="309"/>
    <cellStyle name="40% - Акцент3 4 2" xfId="310"/>
    <cellStyle name="40% - Акцент3 4_BALANCE.WARM.2011YEAR.NEW.UPDATE.SCHEME" xfId="311"/>
    <cellStyle name="40% - Акцент3 5" xfId="312"/>
    <cellStyle name="40% - Акцент3 5 2" xfId="313"/>
    <cellStyle name="40% - Акцент3 5_BALANCE.WARM.2011YEAR.NEW.UPDATE.SCHEME" xfId="314"/>
    <cellStyle name="40% - Акцент3 6" xfId="315"/>
    <cellStyle name="40% - Акцент3 6 2" xfId="316"/>
    <cellStyle name="40% - Акцент3 6_BALANCE.WARM.2011YEAR.NEW.UPDATE.SCHEME" xfId="317"/>
    <cellStyle name="40% - Акцент3 7" xfId="318"/>
    <cellStyle name="40% - Акцент3 7 2" xfId="319"/>
    <cellStyle name="40% - Акцент3 7_BALANCE.WARM.2011YEAR.NEW.UPDATE.SCHEME" xfId="320"/>
    <cellStyle name="40% - Акцент3 8" xfId="321"/>
    <cellStyle name="40% - Акцент3 8 2" xfId="322"/>
    <cellStyle name="40% - Акцент3 8_BALANCE.WARM.2011YEAR.NEW.UPDATE.SCHEME" xfId="323"/>
    <cellStyle name="40% - Акцент3 9" xfId="324"/>
    <cellStyle name="40% - Акцент3 9 2" xfId="325"/>
    <cellStyle name="40% - Акцент3 9_BALANCE.WARM.2011YEAR.NEW.UPDATE.SCHEME" xfId="326"/>
    <cellStyle name="40% - Акцент4" xfId="327"/>
    <cellStyle name="40% - Акцент4 2" xfId="328"/>
    <cellStyle name="40% - Акцент4 2 2" xfId="329"/>
    <cellStyle name="40% - Акцент4 2_BALANCE.WARM.2011YEAR.NEW.UPDATE.SCHEME" xfId="330"/>
    <cellStyle name="40% - Акцент4 3" xfId="331"/>
    <cellStyle name="40% - Акцент4 3 2" xfId="332"/>
    <cellStyle name="40% - Акцент4 3_BALANCE.WARM.2011YEAR.NEW.UPDATE.SCHEME" xfId="333"/>
    <cellStyle name="40% - Акцент4 4" xfId="334"/>
    <cellStyle name="40% - Акцент4 4 2" xfId="335"/>
    <cellStyle name="40% - Акцент4 4_BALANCE.WARM.2011YEAR.NEW.UPDATE.SCHEME" xfId="336"/>
    <cellStyle name="40% - Акцент4 5" xfId="337"/>
    <cellStyle name="40% - Акцент4 5 2" xfId="338"/>
    <cellStyle name="40% - Акцент4 5_BALANCE.WARM.2011YEAR.NEW.UPDATE.SCHEME" xfId="339"/>
    <cellStyle name="40% - Акцент4 6" xfId="340"/>
    <cellStyle name="40% - Акцент4 6 2" xfId="341"/>
    <cellStyle name="40% - Акцент4 6_BALANCE.WARM.2011YEAR.NEW.UPDATE.SCHEME" xfId="342"/>
    <cellStyle name="40% - Акцент4 7" xfId="343"/>
    <cellStyle name="40% - Акцент4 7 2" xfId="344"/>
    <cellStyle name="40% - Акцент4 7_BALANCE.WARM.2011YEAR.NEW.UPDATE.SCHEME" xfId="345"/>
    <cellStyle name="40% - Акцент4 8" xfId="346"/>
    <cellStyle name="40% - Акцент4 8 2" xfId="347"/>
    <cellStyle name="40% - Акцент4 8_BALANCE.WARM.2011YEAR.NEW.UPDATE.SCHEME" xfId="348"/>
    <cellStyle name="40% - Акцент4 9" xfId="349"/>
    <cellStyle name="40% - Акцент4 9 2" xfId="350"/>
    <cellStyle name="40% - Акцент4 9_BALANCE.WARM.2011YEAR.NEW.UPDATE.SCHEME" xfId="351"/>
    <cellStyle name="40% - Акцент5" xfId="352"/>
    <cellStyle name="40% - Акцент5 2" xfId="353"/>
    <cellStyle name="40% - Акцент5 2 2" xfId="354"/>
    <cellStyle name="40% - Акцент5 2_BALANCE.WARM.2011YEAR.NEW.UPDATE.SCHEME" xfId="355"/>
    <cellStyle name="40% - Акцент5 3" xfId="356"/>
    <cellStyle name="40% - Акцент5 3 2" xfId="357"/>
    <cellStyle name="40% - Акцент5 3_BALANCE.WARM.2011YEAR.NEW.UPDATE.SCHEME" xfId="358"/>
    <cellStyle name="40% - Акцент5 4" xfId="359"/>
    <cellStyle name="40% - Акцент5 4 2" xfId="360"/>
    <cellStyle name="40% - Акцент5 4_BALANCE.WARM.2011YEAR.NEW.UPDATE.SCHEME" xfId="361"/>
    <cellStyle name="40% - Акцент5 5" xfId="362"/>
    <cellStyle name="40% - Акцент5 5 2" xfId="363"/>
    <cellStyle name="40% - Акцент5 5_BALANCE.WARM.2011YEAR.NEW.UPDATE.SCHEME" xfId="364"/>
    <cellStyle name="40% - Акцент5 6" xfId="365"/>
    <cellStyle name="40% - Акцент5 6 2" xfId="366"/>
    <cellStyle name="40% - Акцент5 6_BALANCE.WARM.2011YEAR.NEW.UPDATE.SCHEME" xfId="367"/>
    <cellStyle name="40% - Акцент5 7" xfId="368"/>
    <cellStyle name="40% - Акцент5 7 2" xfId="369"/>
    <cellStyle name="40% - Акцент5 7_BALANCE.WARM.2011YEAR.NEW.UPDATE.SCHEME" xfId="370"/>
    <cellStyle name="40% - Акцент5 8" xfId="371"/>
    <cellStyle name="40% - Акцент5 8 2" xfId="372"/>
    <cellStyle name="40% - Акцент5 8_BALANCE.WARM.2011YEAR.NEW.UPDATE.SCHEME" xfId="373"/>
    <cellStyle name="40% - Акцент5 9" xfId="374"/>
    <cellStyle name="40% - Акцент5 9 2" xfId="375"/>
    <cellStyle name="40% - Акцент5 9_BALANCE.WARM.2011YEAR.NEW.UPDATE.SCHEME" xfId="376"/>
    <cellStyle name="40% -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- Акцент1 2" xfId="409"/>
    <cellStyle name="60% - Акцент1 2 2" xfId="410"/>
    <cellStyle name="60% - Акцент1 3" xfId="411"/>
    <cellStyle name="60% - Акцент1 3 2" xfId="412"/>
    <cellStyle name="60% - Акцент1 4" xfId="413"/>
    <cellStyle name="60% - Акцент1 4 2" xfId="414"/>
    <cellStyle name="60% - Акцент1 5" xfId="415"/>
    <cellStyle name="60% - Акцент1 5 2" xfId="416"/>
    <cellStyle name="60% - Акцент1 6" xfId="417"/>
    <cellStyle name="60% - Акцент1 6 2" xfId="418"/>
    <cellStyle name="60% - Акцент1 7" xfId="419"/>
    <cellStyle name="60% - Акцент1 7 2" xfId="420"/>
    <cellStyle name="60% - Акцент1 8" xfId="421"/>
    <cellStyle name="60% - Акцент1 8 2" xfId="422"/>
    <cellStyle name="60% - Акцент1 9" xfId="423"/>
    <cellStyle name="60% - Акцент1 9 2" xfId="424"/>
    <cellStyle name="60% - Акцент2" xfId="425"/>
    <cellStyle name="60% - Акцент2 2" xfId="426"/>
    <cellStyle name="60% - Акцент2 2 2" xfId="427"/>
    <cellStyle name="60% - Акцент2 3" xfId="428"/>
    <cellStyle name="60% - Акцент2 3 2" xfId="429"/>
    <cellStyle name="60% - Акцент2 4" xfId="430"/>
    <cellStyle name="60% - Акцент2 4 2" xfId="431"/>
    <cellStyle name="60% - Акцент2 5" xfId="432"/>
    <cellStyle name="60% - Акцент2 5 2" xfId="433"/>
    <cellStyle name="60% - Акцент2 6" xfId="434"/>
    <cellStyle name="60% - Акцент2 6 2" xfId="435"/>
    <cellStyle name="60% - Акцент2 7" xfId="436"/>
    <cellStyle name="60% - Акцент2 7 2" xfId="437"/>
    <cellStyle name="60% - Акцент2 8" xfId="438"/>
    <cellStyle name="60% - Акцент2 8 2" xfId="439"/>
    <cellStyle name="60% - Акцент2 9" xfId="440"/>
    <cellStyle name="60% - Акцент2 9 2" xfId="441"/>
    <cellStyle name="60% - Акцент3" xfId="442"/>
    <cellStyle name="60% - Акцент3 2" xfId="443"/>
    <cellStyle name="60% - Акцент3 2 2" xfId="444"/>
    <cellStyle name="60% - Акцент3 3" xfId="445"/>
    <cellStyle name="60% - Акцент3 3 2" xfId="446"/>
    <cellStyle name="60% - Акцент3 4" xfId="447"/>
    <cellStyle name="60% - Акцент3 4 2" xfId="448"/>
    <cellStyle name="60% - Акцент3 5" xfId="449"/>
    <cellStyle name="60% - Акцент3 5 2" xfId="450"/>
    <cellStyle name="60% - Акцент3 6" xfId="451"/>
    <cellStyle name="60% - Акцент3 6 2" xfId="452"/>
    <cellStyle name="60% - Акцент3 7" xfId="453"/>
    <cellStyle name="60% - Акцент3 7 2" xfId="454"/>
    <cellStyle name="60% - Акцент3 8" xfId="455"/>
    <cellStyle name="60% - Акцент3 8 2" xfId="456"/>
    <cellStyle name="60% - Акцент3 9" xfId="457"/>
    <cellStyle name="60% - Акцент3 9 2" xfId="458"/>
    <cellStyle name="60% - Акцент4" xfId="459"/>
    <cellStyle name="60% - Акцент4 2" xfId="460"/>
    <cellStyle name="60% - Акцент4 2 2" xfId="461"/>
    <cellStyle name="60% - Акцент4 3" xfId="462"/>
    <cellStyle name="60% - Акцент4 3 2" xfId="463"/>
    <cellStyle name="60% - Акцент4 4" xfId="464"/>
    <cellStyle name="60% - Акцент4 4 2" xfId="465"/>
    <cellStyle name="60% - Акцент4 5" xfId="466"/>
    <cellStyle name="60% - Акцент4 5 2" xfId="467"/>
    <cellStyle name="60% - Акцент4 6" xfId="468"/>
    <cellStyle name="60% - Акцент4 6 2" xfId="469"/>
    <cellStyle name="60% - Акцент4 7" xfId="470"/>
    <cellStyle name="60% - Акцент4 7 2" xfId="471"/>
    <cellStyle name="60% - Акцент4 8" xfId="472"/>
    <cellStyle name="60% - Акцент4 8 2" xfId="473"/>
    <cellStyle name="60% - Акцент4 9" xfId="474"/>
    <cellStyle name="60% - Акцент4 9 2" xfId="475"/>
    <cellStyle name="60% - Акцент5" xfId="476"/>
    <cellStyle name="60% - Акцент5 2" xfId="477"/>
    <cellStyle name="60% - Акцент5 2 2" xfId="478"/>
    <cellStyle name="60% - Акцент5 3" xfId="479"/>
    <cellStyle name="60% - Акцент5 3 2" xfId="480"/>
    <cellStyle name="60% - Акцент5 4" xfId="481"/>
    <cellStyle name="60% - Акцент5 4 2" xfId="482"/>
    <cellStyle name="60% - Акцент5 5" xfId="483"/>
    <cellStyle name="60% - Акцент5 5 2" xfId="484"/>
    <cellStyle name="60% - Акцент5 6" xfId="485"/>
    <cellStyle name="60% - Акцент5 6 2" xfId="486"/>
    <cellStyle name="60% - Акцент5 7" xfId="487"/>
    <cellStyle name="60% - Акцент5 7 2" xfId="488"/>
    <cellStyle name="60% - Акцент5 8" xfId="489"/>
    <cellStyle name="60% - Акцент5 8 2" xfId="490"/>
    <cellStyle name="60% - Акцент5 9" xfId="491"/>
    <cellStyle name="60% - Акцент5 9 2" xfId="492"/>
    <cellStyle name="60% - Акцент6" xfId="493"/>
    <cellStyle name="60% - Акцент6 2" xfId="494"/>
    <cellStyle name="60% - Акцент6 2 2" xfId="495"/>
    <cellStyle name="60% - Акцент6 3" xfId="496"/>
    <cellStyle name="60% - Акцент6 3 2" xfId="497"/>
    <cellStyle name="60% - Акцент6 4" xfId="498"/>
    <cellStyle name="60% - Акцент6 4 2" xfId="499"/>
    <cellStyle name="60% - Акцент6 5" xfId="500"/>
    <cellStyle name="60% - Акцент6 5 2" xfId="501"/>
    <cellStyle name="60% - Акцент6 6" xfId="502"/>
    <cellStyle name="60% - Акцент6 6 2" xfId="503"/>
    <cellStyle name="60% - Акцент6 7" xfId="504"/>
    <cellStyle name="60% - Акцент6 7 2" xfId="505"/>
    <cellStyle name="60% - Акцент6 8" xfId="506"/>
    <cellStyle name="60% - Акцент6 8 2" xfId="507"/>
    <cellStyle name="60% - Акцент6 9" xfId="508"/>
    <cellStyle name="60% - Акцент6 9 2" xfId="509"/>
    <cellStyle name="Accent1" xfId="510"/>
    <cellStyle name="Accent2" xfId="511"/>
    <cellStyle name="Accent3" xfId="512"/>
    <cellStyle name="Accent4" xfId="513"/>
    <cellStyle name="Accent5" xfId="514"/>
    <cellStyle name="Accent6" xfId="515"/>
    <cellStyle name="Ăčďĺđńńűëęŕ" xfId="516"/>
    <cellStyle name="Áĺççŕůčňíűé" xfId="517"/>
    <cellStyle name="Äĺíĺćíűé [0]_(ňŕá 3č)" xfId="518"/>
    <cellStyle name="Äĺíĺćíűé_(ňŕá 3č)" xfId="519"/>
    <cellStyle name="Bad" xfId="520"/>
    <cellStyle name="Calculation" xfId="521"/>
    <cellStyle name="Check Cell" xfId="522"/>
    <cellStyle name="Comma [0]_irl tel sep5" xfId="523"/>
    <cellStyle name="Comma_irl tel sep5" xfId="524"/>
    <cellStyle name="Comma0" xfId="525"/>
    <cellStyle name="Çŕůčňíűé" xfId="526"/>
    <cellStyle name="Currency [0]" xfId="527"/>
    <cellStyle name="Currency [0] 2" xfId="528"/>
    <cellStyle name="Currency [0] 2 2" xfId="529"/>
    <cellStyle name="Currency [0] 2 3" xfId="530"/>
    <cellStyle name="Currency [0] 2 4" xfId="531"/>
    <cellStyle name="Currency [0] 2 5" xfId="532"/>
    <cellStyle name="Currency [0] 2 6" xfId="533"/>
    <cellStyle name="Currency [0] 2 7" xfId="534"/>
    <cellStyle name="Currency [0] 2 8" xfId="535"/>
    <cellStyle name="Currency [0] 3" xfId="536"/>
    <cellStyle name="Currency [0] 3 2" xfId="537"/>
    <cellStyle name="Currency [0] 3 3" xfId="538"/>
    <cellStyle name="Currency [0] 3 4" xfId="539"/>
    <cellStyle name="Currency [0] 3 5" xfId="540"/>
    <cellStyle name="Currency [0] 3 6" xfId="541"/>
    <cellStyle name="Currency [0] 3 7" xfId="542"/>
    <cellStyle name="Currency [0] 3 8" xfId="543"/>
    <cellStyle name="Currency [0] 4" xfId="544"/>
    <cellStyle name="Currency [0] 4 2" xfId="545"/>
    <cellStyle name="Currency [0] 4 3" xfId="546"/>
    <cellStyle name="Currency [0] 4 4" xfId="547"/>
    <cellStyle name="Currency [0] 4 5" xfId="548"/>
    <cellStyle name="Currency [0] 4 6" xfId="549"/>
    <cellStyle name="Currency [0] 4 7" xfId="550"/>
    <cellStyle name="Currency [0] 4 8" xfId="551"/>
    <cellStyle name="Currency [0] 5" xfId="552"/>
    <cellStyle name="Currency [0] 5 2" xfId="553"/>
    <cellStyle name="Currency [0] 5 3" xfId="554"/>
    <cellStyle name="Currency [0] 5 4" xfId="555"/>
    <cellStyle name="Currency [0] 5 5" xfId="556"/>
    <cellStyle name="Currency [0] 5 6" xfId="557"/>
    <cellStyle name="Currency [0] 5 7" xfId="558"/>
    <cellStyle name="Currency [0] 5 8" xfId="559"/>
    <cellStyle name="Currency [0] 6" xfId="560"/>
    <cellStyle name="Currency [0] 6 2" xfId="561"/>
    <cellStyle name="Currency [0] 7" xfId="562"/>
    <cellStyle name="Currency [0] 7 2" xfId="563"/>
    <cellStyle name="Currency [0] 8" xfId="564"/>
    <cellStyle name="Currency [0] 8 2" xfId="565"/>
    <cellStyle name="Currency_irl tel sep5" xfId="566"/>
    <cellStyle name="Currency0" xfId="567"/>
    <cellStyle name="Date" xfId="568"/>
    <cellStyle name="Dates" xfId="569"/>
    <cellStyle name="E-mail" xfId="570"/>
    <cellStyle name="Euro" xfId="571"/>
    <cellStyle name="Explanatory Text" xfId="572"/>
    <cellStyle name="F2" xfId="573"/>
    <cellStyle name="F3" xfId="574"/>
    <cellStyle name="F4" xfId="575"/>
    <cellStyle name="F5" xfId="576"/>
    <cellStyle name="F6" xfId="577"/>
    <cellStyle name="F7" xfId="578"/>
    <cellStyle name="F8" xfId="579"/>
    <cellStyle name="Fixed" xfId="580"/>
    <cellStyle name="Good" xfId="581"/>
    <cellStyle name="Heading" xfId="582"/>
    <cellStyle name="Heading 1" xfId="583"/>
    <cellStyle name="Heading 2" xfId="584"/>
    <cellStyle name="Heading 3" xfId="585"/>
    <cellStyle name="Heading 4" xfId="586"/>
    <cellStyle name="Heading2" xfId="587"/>
    <cellStyle name="Îáű÷íűé__FES" xfId="588"/>
    <cellStyle name="Îňęđűâŕâřŕ˙ń˙ ăčďĺđńńűëęŕ" xfId="589"/>
    <cellStyle name="Input" xfId="590"/>
    <cellStyle name="Inputs" xfId="591"/>
    <cellStyle name="Inputs (const)" xfId="592"/>
    <cellStyle name="Inputs Co" xfId="593"/>
    <cellStyle name="Inputs_BALANCE.WARM.2011YEAR.NEW.UPDATE.SCHEME" xfId="594"/>
    <cellStyle name="Linked Cell" xfId="595"/>
    <cellStyle name="Neutral" xfId="596"/>
    <cellStyle name="normal" xfId="597"/>
    <cellStyle name="Normal 2" xfId="598"/>
    <cellStyle name="normal 3" xfId="599"/>
    <cellStyle name="normal 4" xfId="600"/>
    <cellStyle name="normal 5" xfId="601"/>
    <cellStyle name="normal 6" xfId="602"/>
    <cellStyle name="normal 7" xfId="603"/>
    <cellStyle name="normal 8" xfId="604"/>
    <cellStyle name="normal 9" xfId="605"/>
    <cellStyle name="normal_1" xfId="606"/>
    <cellStyle name="Normal1" xfId="607"/>
    <cellStyle name="normбlnм_laroux" xfId="608"/>
    <cellStyle name="Note" xfId="609"/>
    <cellStyle name="Ôčíŕíńîâűé [0]_(ňŕá 3č)" xfId="610"/>
    <cellStyle name="Ôčíŕíńîâűé_(ňŕá 3č)" xfId="611"/>
    <cellStyle name="Output" xfId="612"/>
    <cellStyle name="Price_Body" xfId="613"/>
    <cellStyle name="SAPBEXaggData" xfId="614"/>
    <cellStyle name="SAPBEXaggDataEmph" xfId="615"/>
    <cellStyle name="SAPBEXaggItem" xfId="616"/>
    <cellStyle name="SAPBEXaggItemX" xfId="617"/>
    <cellStyle name="SAPBEXchaText" xfId="618"/>
    <cellStyle name="SAPBEXexcBad7" xfId="619"/>
    <cellStyle name="SAPBEXexcBad8" xfId="620"/>
    <cellStyle name="SAPBEXexcBad9" xfId="621"/>
    <cellStyle name="SAPBEXexcCritical4" xfId="622"/>
    <cellStyle name="SAPBEXexcCritical5" xfId="623"/>
    <cellStyle name="SAPBEXexcCritical6" xfId="624"/>
    <cellStyle name="SAPBEXexcGood1" xfId="625"/>
    <cellStyle name="SAPBEXexcGood2" xfId="626"/>
    <cellStyle name="SAPBEXexcGood3" xfId="627"/>
    <cellStyle name="SAPBEXfilterDrill" xfId="628"/>
    <cellStyle name="SAPBEXfilterItem" xfId="629"/>
    <cellStyle name="SAPBEXfilterText" xfId="630"/>
    <cellStyle name="SAPBEXformats" xfId="631"/>
    <cellStyle name="SAPBEXheaderItem" xfId="632"/>
    <cellStyle name="SAPBEXheaderText" xfId="633"/>
    <cellStyle name="SAPBEXHLevel0" xfId="634"/>
    <cellStyle name="SAPBEXHLevel0X" xfId="635"/>
    <cellStyle name="SAPBEXHLevel1" xfId="636"/>
    <cellStyle name="SAPBEXHLevel1X" xfId="637"/>
    <cellStyle name="SAPBEXHLevel2" xfId="638"/>
    <cellStyle name="SAPBEXHLevel2X" xfId="639"/>
    <cellStyle name="SAPBEXHLevel3" xfId="640"/>
    <cellStyle name="SAPBEXHLevel3X" xfId="641"/>
    <cellStyle name="SAPBEXinputData" xfId="642"/>
    <cellStyle name="SAPBEXresData" xfId="643"/>
    <cellStyle name="SAPBEXresDataEmph" xfId="644"/>
    <cellStyle name="SAPBEXresItem" xfId="645"/>
    <cellStyle name="SAPBEXresItemX" xfId="646"/>
    <cellStyle name="SAPBEXstdData" xfId="647"/>
    <cellStyle name="SAPBEXstdDataEmph" xfId="648"/>
    <cellStyle name="SAPBEXstdItem" xfId="649"/>
    <cellStyle name="SAPBEXstdItemX" xfId="650"/>
    <cellStyle name="SAPBEXtitle" xfId="651"/>
    <cellStyle name="SAPBEXundefined" xfId="652"/>
    <cellStyle name="Style 1" xfId="653"/>
    <cellStyle name="Table Heading" xfId="654"/>
    <cellStyle name="Title" xfId="655"/>
    <cellStyle name="Total" xfId="656"/>
    <cellStyle name="Warning Text" xfId="657"/>
    <cellStyle name="Акцент1" xfId="658"/>
    <cellStyle name="Акцент1 2" xfId="659"/>
    <cellStyle name="Акцент1 2 2" xfId="660"/>
    <cellStyle name="Акцент1 3" xfId="661"/>
    <cellStyle name="Акцент1 3 2" xfId="662"/>
    <cellStyle name="Акцент1 4" xfId="663"/>
    <cellStyle name="Акцент1 4 2" xfId="664"/>
    <cellStyle name="Акцент1 5" xfId="665"/>
    <cellStyle name="Акцент1 5 2" xfId="666"/>
    <cellStyle name="Акцент1 6" xfId="667"/>
    <cellStyle name="Акцент1 6 2" xfId="668"/>
    <cellStyle name="Акцент1 7" xfId="669"/>
    <cellStyle name="Акцент1 7 2" xfId="670"/>
    <cellStyle name="Акцент1 8" xfId="671"/>
    <cellStyle name="Акцент1 8 2" xfId="672"/>
    <cellStyle name="Акцент1 9" xfId="673"/>
    <cellStyle name="Акцент1 9 2" xfId="674"/>
    <cellStyle name="Акцент2" xfId="675"/>
    <cellStyle name="Акцент2 2" xfId="676"/>
    <cellStyle name="Акцент2 2 2" xfId="677"/>
    <cellStyle name="Акцент2 3" xfId="678"/>
    <cellStyle name="Акцент2 3 2" xfId="679"/>
    <cellStyle name="Акцент2 4" xfId="680"/>
    <cellStyle name="Акцент2 4 2" xfId="681"/>
    <cellStyle name="Акцент2 5" xfId="682"/>
    <cellStyle name="Акцент2 5 2" xfId="683"/>
    <cellStyle name="Акцент2 6" xfId="684"/>
    <cellStyle name="Акцент2 6 2" xfId="685"/>
    <cellStyle name="Акцент2 7" xfId="686"/>
    <cellStyle name="Акцент2 7 2" xfId="687"/>
    <cellStyle name="Акцент2 8" xfId="688"/>
    <cellStyle name="Акцент2 8 2" xfId="689"/>
    <cellStyle name="Акцент2 9" xfId="690"/>
    <cellStyle name="Акцент2 9 2" xfId="691"/>
    <cellStyle name="Акцент3" xfId="692"/>
    <cellStyle name="Акцент3 2" xfId="693"/>
    <cellStyle name="Акцент3 2 2" xfId="694"/>
    <cellStyle name="Акцент3 3" xfId="695"/>
    <cellStyle name="Акцент3 3 2" xfId="696"/>
    <cellStyle name="Акцент3 4" xfId="697"/>
    <cellStyle name="Акцент3 4 2" xfId="698"/>
    <cellStyle name="Акцент3 5" xfId="699"/>
    <cellStyle name="Акцент3 5 2" xfId="700"/>
    <cellStyle name="Акцент3 6" xfId="701"/>
    <cellStyle name="Акцент3 6 2" xfId="702"/>
    <cellStyle name="Акцент3 7" xfId="703"/>
    <cellStyle name="Акцент3 7 2" xfId="704"/>
    <cellStyle name="Акцент3 8" xfId="705"/>
    <cellStyle name="Акцент3 8 2" xfId="706"/>
    <cellStyle name="Акцент3 9" xfId="707"/>
    <cellStyle name="Акцент3 9 2" xfId="708"/>
    <cellStyle name="Акцент4" xfId="709"/>
    <cellStyle name="Акцент4 2" xfId="710"/>
    <cellStyle name="Акцент4 2 2" xfId="711"/>
    <cellStyle name="Акцент4 3" xfId="712"/>
    <cellStyle name="Акцент4 3 2" xfId="713"/>
    <cellStyle name="Акцент4 4" xfId="714"/>
    <cellStyle name="Акцент4 4 2" xfId="715"/>
    <cellStyle name="Акцент4 5" xfId="716"/>
    <cellStyle name="Акцент4 5 2" xfId="717"/>
    <cellStyle name="Акцент4 6" xfId="718"/>
    <cellStyle name="Акцент4 6 2" xfId="719"/>
    <cellStyle name="Акцент4 7" xfId="720"/>
    <cellStyle name="Акцент4 7 2" xfId="721"/>
    <cellStyle name="Акцент4 8" xfId="722"/>
    <cellStyle name="Акцент4 8 2" xfId="723"/>
    <cellStyle name="Акцент4 9" xfId="724"/>
    <cellStyle name="Акцент4 9 2" xfId="725"/>
    <cellStyle name="Акцент5" xfId="726"/>
    <cellStyle name="Акцент5 2" xfId="727"/>
    <cellStyle name="Акцент5 2 2" xfId="728"/>
    <cellStyle name="Акцент5 3" xfId="729"/>
    <cellStyle name="Акцент5 3 2" xfId="730"/>
    <cellStyle name="Акцент5 4" xfId="731"/>
    <cellStyle name="Акцент5 4 2" xfId="732"/>
    <cellStyle name="Акцент5 5" xfId="733"/>
    <cellStyle name="Акцент5 5 2" xfId="734"/>
    <cellStyle name="Акцент5 6" xfId="735"/>
    <cellStyle name="Акцент5 6 2" xfId="736"/>
    <cellStyle name="Акцент5 7" xfId="737"/>
    <cellStyle name="Акцент5 7 2" xfId="738"/>
    <cellStyle name="Акцент5 8" xfId="739"/>
    <cellStyle name="Акцент5 8 2" xfId="740"/>
    <cellStyle name="Акцент5 9" xfId="741"/>
    <cellStyle name="Акцент5 9 2" xfId="742"/>
    <cellStyle name="Акцент6" xfId="743"/>
    <cellStyle name="Акцент6 2" xfId="744"/>
    <cellStyle name="Акцент6 2 2" xfId="745"/>
    <cellStyle name="Акцент6 3" xfId="746"/>
    <cellStyle name="Акцент6 3 2" xfId="747"/>
    <cellStyle name="Акцент6 4" xfId="748"/>
    <cellStyle name="Акцент6 4 2" xfId="749"/>
    <cellStyle name="Акцент6 5" xfId="750"/>
    <cellStyle name="Акцент6 5 2" xfId="751"/>
    <cellStyle name="Акцент6 6" xfId="752"/>
    <cellStyle name="Акцент6 6 2" xfId="753"/>
    <cellStyle name="Акцент6 7" xfId="754"/>
    <cellStyle name="Акцент6 7 2" xfId="755"/>
    <cellStyle name="Акцент6 8" xfId="756"/>
    <cellStyle name="Акцент6 8 2" xfId="757"/>
    <cellStyle name="Акцент6 9" xfId="758"/>
    <cellStyle name="Акцент6 9 2" xfId="759"/>
    <cellStyle name="Беззащитный" xfId="760"/>
    <cellStyle name="Ввод " xfId="761"/>
    <cellStyle name="Ввод  2" xfId="762"/>
    <cellStyle name="Ввод  2 2" xfId="763"/>
    <cellStyle name="Ввод  2_OREP.KU.2011.PLAN(v1.2)" xfId="764"/>
    <cellStyle name="Ввод  3" xfId="765"/>
    <cellStyle name="Ввод  3 2" xfId="766"/>
    <cellStyle name="Ввод  3_OREP.KU.2011.PLAN(v1.2)" xfId="767"/>
    <cellStyle name="Ввод  4" xfId="768"/>
    <cellStyle name="Ввод  4 2" xfId="769"/>
    <cellStyle name="Ввод  4_OREP.KU.2011.PLAN(v1.2)" xfId="770"/>
    <cellStyle name="Ввод  5" xfId="771"/>
    <cellStyle name="Ввод  5 2" xfId="772"/>
    <cellStyle name="Ввод  5_OREP.KU.2011.PLAN(v1.2)" xfId="773"/>
    <cellStyle name="Ввод  6" xfId="774"/>
    <cellStyle name="Ввод  6 2" xfId="775"/>
    <cellStyle name="Ввод  6_OREP.KU.2011.PLAN(v1.2)" xfId="776"/>
    <cellStyle name="Ввод  7" xfId="777"/>
    <cellStyle name="Ввод  7 2" xfId="778"/>
    <cellStyle name="Ввод  7_OREP.KU.2011.PLAN(v1.2)" xfId="779"/>
    <cellStyle name="Ввод  8" xfId="780"/>
    <cellStyle name="Ввод  8 2" xfId="781"/>
    <cellStyle name="Ввод  8_OREP.KU.2011.PLAN(v1.2)" xfId="782"/>
    <cellStyle name="Ввод  9" xfId="783"/>
    <cellStyle name="Ввод  9 2" xfId="784"/>
    <cellStyle name="Ввод  9_OREP.KU.2011.PLAN(v1.2)" xfId="785"/>
    <cellStyle name="Вывод" xfId="786"/>
    <cellStyle name="Вывод 2" xfId="787"/>
    <cellStyle name="Вывод 2 2" xfId="788"/>
    <cellStyle name="Вывод 2_OREP.KU.2011.PLAN(v1.2)" xfId="789"/>
    <cellStyle name="Вывод 3" xfId="790"/>
    <cellStyle name="Вывод 3 2" xfId="791"/>
    <cellStyle name="Вывод 3_OREP.KU.2011.PLAN(v1.2)" xfId="792"/>
    <cellStyle name="Вывод 4" xfId="793"/>
    <cellStyle name="Вывод 4 2" xfId="794"/>
    <cellStyle name="Вывод 4_OREP.KU.2011.PLAN(v1.2)" xfId="795"/>
    <cellStyle name="Вывод 5" xfId="796"/>
    <cellStyle name="Вывод 5 2" xfId="797"/>
    <cellStyle name="Вывод 5_OREP.KU.2011.PLAN(v1.2)" xfId="798"/>
    <cellStyle name="Вывод 6" xfId="799"/>
    <cellStyle name="Вывод 6 2" xfId="800"/>
    <cellStyle name="Вывод 6_OREP.KU.2011.PLAN(v1.2)" xfId="801"/>
    <cellStyle name="Вывод 7" xfId="802"/>
    <cellStyle name="Вывод 7 2" xfId="803"/>
    <cellStyle name="Вывод 7_OREP.KU.2011.PLAN(v1.2)" xfId="804"/>
    <cellStyle name="Вывод 8" xfId="805"/>
    <cellStyle name="Вывод 8 2" xfId="806"/>
    <cellStyle name="Вывод 8_OREP.KU.2011.PLAN(v1.2)" xfId="807"/>
    <cellStyle name="Вывод 9" xfId="808"/>
    <cellStyle name="Вывод 9 2" xfId="809"/>
    <cellStyle name="Вывод 9_OREP.KU.2011.PLAN(v1.2)" xfId="810"/>
    <cellStyle name="Вычисление" xfId="811"/>
    <cellStyle name="Вычисление 2" xfId="812"/>
    <cellStyle name="Вычисление 2 2" xfId="813"/>
    <cellStyle name="Вычисление 2_OREP.KU.2011.PLAN(v1.2)" xfId="814"/>
    <cellStyle name="Вычисление 3" xfId="815"/>
    <cellStyle name="Вычисление 3 2" xfId="816"/>
    <cellStyle name="Вычисление 3_OREP.KU.2011.PLAN(v1.2)" xfId="817"/>
    <cellStyle name="Вычисление 4" xfId="818"/>
    <cellStyle name="Вычисление 4 2" xfId="819"/>
    <cellStyle name="Вычисление 4_OREP.KU.2011.PLAN(v1.2)" xfId="820"/>
    <cellStyle name="Вычисление 5" xfId="821"/>
    <cellStyle name="Вычисление 5 2" xfId="822"/>
    <cellStyle name="Вычисление 5_OREP.KU.2011.PLAN(v1.2)" xfId="823"/>
    <cellStyle name="Вычисление 6" xfId="824"/>
    <cellStyle name="Вычисление 6 2" xfId="825"/>
    <cellStyle name="Вычисление 6_OREP.KU.2011.PLAN(v1.2)" xfId="826"/>
    <cellStyle name="Вычисление 7" xfId="827"/>
    <cellStyle name="Вычисление 7 2" xfId="828"/>
    <cellStyle name="Вычисление 7_OREP.KU.2011.PLAN(v1.2)" xfId="829"/>
    <cellStyle name="Вычисление 8" xfId="830"/>
    <cellStyle name="Вычисление 8 2" xfId="831"/>
    <cellStyle name="Вычисление 8_OREP.KU.2011.PLAN(v1.2)" xfId="832"/>
    <cellStyle name="Вычисление 9" xfId="833"/>
    <cellStyle name="Вычисление 9 2" xfId="834"/>
    <cellStyle name="Вычисление 9_OREP.KU.2011.PLAN(v1.2)" xfId="835"/>
    <cellStyle name="Hyperlink" xfId="836"/>
    <cellStyle name="Гиперссылка 2" xfId="837"/>
    <cellStyle name="ДАТА" xfId="838"/>
    <cellStyle name="ДАТА 2" xfId="839"/>
    <cellStyle name="ДАТА 3" xfId="840"/>
    <cellStyle name="ДАТА 4" xfId="841"/>
    <cellStyle name="ДАТА 5" xfId="842"/>
    <cellStyle name="ДАТА 6" xfId="843"/>
    <cellStyle name="ДАТА 7" xfId="844"/>
    <cellStyle name="ДАТА 8" xfId="845"/>
    <cellStyle name="ДАТА_1" xfId="846"/>
    <cellStyle name="Currency" xfId="847"/>
    <cellStyle name="Currency [0]" xfId="848"/>
    <cellStyle name="Денежный 2" xfId="849"/>
    <cellStyle name="Заголовок" xfId="850"/>
    <cellStyle name="Заголовок 1" xfId="851"/>
    <cellStyle name="Заголовок 1 2" xfId="852"/>
    <cellStyle name="Заголовок 1 2 2" xfId="853"/>
    <cellStyle name="Заголовок 1 2_OREP.KU.2011.PLAN(v1.2)" xfId="854"/>
    <cellStyle name="Заголовок 1 3" xfId="855"/>
    <cellStyle name="Заголовок 1 3 2" xfId="856"/>
    <cellStyle name="Заголовок 1 3_OREP.KU.2011.PLAN(v1.2)" xfId="857"/>
    <cellStyle name="Заголовок 1 4" xfId="858"/>
    <cellStyle name="Заголовок 1 4 2" xfId="859"/>
    <cellStyle name="Заголовок 1 4_OREP.KU.2011.PLAN(v1.2)" xfId="860"/>
    <cellStyle name="Заголовок 1 5" xfId="861"/>
    <cellStyle name="Заголовок 1 5 2" xfId="862"/>
    <cellStyle name="Заголовок 1 5_OREP.KU.2011.PLAN(v1.2)" xfId="863"/>
    <cellStyle name="Заголовок 1 6" xfId="864"/>
    <cellStyle name="Заголовок 1 6 2" xfId="865"/>
    <cellStyle name="Заголовок 1 6_OREP.KU.2011.PLAN(v1.2)" xfId="866"/>
    <cellStyle name="Заголовок 1 7" xfId="867"/>
    <cellStyle name="Заголовок 1 7 2" xfId="868"/>
    <cellStyle name="Заголовок 1 7_OREP.KU.2011.PLAN(v1.2)" xfId="869"/>
    <cellStyle name="Заголовок 1 8" xfId="870"/>
    <cellStyle name="Заголовок 1 8 2" xfId="871"/>
    <cellStyle name="Заголовок 1 8_OREP.KU.2011.PLAN(v1.2)" xfId="872"/>
    <cellStyle name="Заголовок 1 9" xfId="873"/>
    <cellStyle name="Заголовок 1 9 2" xfId="874"/>
    <cellStyle name="Заголовок 1 9_OREP.KU.2011.PLAN(v1.2)" xfId="875"/>
    <cellStyle name="Заголовок 2" xfId="876"/>
    <cellStyle name="Заголовок 2 2" xfId="877"/>
    <cellStyle name="Заголовок 2 2 2" xfId="878"/>
    <cellStyle name="Заголовок 2 2_OREP.KU.2011.PLAN(v1.2)" xfId="879"/>
    <cellStyle name="Заголовок 2 3" xfId="880"/>
    <cellStyle name="Заголовок 2 3 2" xfId="881"/>
    <cellStyle name="Заголовок 2 3_OREP.KU.2011.PLAN(v1.2)" xfId="882"/>
    <cellStyle name="Заголовок 2 4" xfId="883"/>
    <cellStyle name="Заголовок 2 4 2" xfId="884"/>
    <cellStyle name="Заголовок 2 4_OREP.KU.2011.PLAN(v1.2)" xfId="885"/>
    <cellStyle name="Заголовок 2 5" xfId="886"/>
    <cellStyle name="Заголовок 2 5 2" xfId="887"/>
    <cellStyle name="Заголовок 2 5_OREP.KU.2011.PLAN(v1.2)" xfId="888"/>
    <cellStyle name="Заголовок 2 6" xfId="889"/>
    <cellStyle name="Заголовок 2 6 2" xfId="890"/>
    <cellStyle name="Заголовок 2 6_OREP.KU.2011.PLAN(v1.2)" xfId="891"/>
    <cellStyle name="Заголовок 2 7" xfId="892"/>
    <cellStyle name="Заголовок 2 7 2" xfId="893"/>
    <cellStyle name="Заголовок 2 7_OREP.KU.2011.PLAN(v1.2)" xfId="894"/>
    <cellStyle name="Заголовок 2 8" xfId="895"/>
    <cellStyle name="Заголовок 2 8 2" xfId="896"/>
    <cellStyle name="Заголовок 2 8_OREP.KU.2011.PLAN(v1.2)" xfId="897"/>
    <cellStyle name="Заголовок 2 9" xfId="898"/>
    <cellStyle name="Заголовок 2 9 2" xfId="899"/>
    <cellStyle name="Заголовок 2 9_OREP.KU.2011.PLAN(v1.2)" xfId="900"/>
    <cellStyle name="Заголовок 3" xfId="901"/>
    <cellStyle name="Заголовок 3 2" xfId="902"/>
    <cellStyle name="Заголовок 3 2 2" xfId="903"/>
    <cellStyle name="Заголовок 3 2_OREP.KU.2011.PLAN(v1.2)" xfId="904"/>
    <cellStyle name="Заголовок 3 3" xfId="905"/>
    <cellStyle name="Заголовок 3 3 2" xfId="906"/>
    <cellStyle name="Заголовок 3 3_OREP.KU.2011.PLAN(v1.2)" xfId="907"/>
    <cellStyle name="Заголовок 3 4" xfId="908"/>
    <cellStyle name="Заголовок 3 4 2" xfId="909"/>
    <cellStyle name="Заголовок 3 4_OREP.KU.2011.PLAN(v1.2)" xfId="910"/>
    <cellStyle name="Заголовок 3 5" xfId="911"/>
    <cellStyle name="Заголовок 3 5 2" xfId="912"/>
    <cellStyle name="Заголовок 3 5_OREP.KU.2011.PLAN(v1.2)" xfId="913"/>
    <cellStyle name="Заголовок 3 6" xfId="914"/>
    <cellStyle name="Заголовок 3 6 2" xfId="915"/>
    <cellStyle name="Заголовок 3 6_OREP.KU.2011.PLAN(v1.2)" xfId="916"/>
    <cellStyle name="Заголовок 3 7" xfId="917"/>
    <cellStyle name="Заголовок 3 7 2" xfId="918"/>
    <cellStyle name="Заголовок 3 7_OREP.KU.2011.PLAN(v1.2)" xfId="919"/>
    <cellStyle name="Заголовок 3 8" xfId="920"/>
    <cellStyle name="Заголовок 3 8 2" xfId="921"/>
    <cellStyle name="Заголовок 3 8_OREP.KU.2011.PLAN(v1.2)" xfId="922"/>
    <cellStyle name="Заголовок 3 9" xfId="923"/>
    <cellStyle name="Заголовок 3 9 2" xfId="924"/>
    <cellStyle name="Заголовок 3 9_OREP.KU.2011.PLAN(v1.2)" xfId="925"/>
    <cellStyle name="Заголовок 4" xfId="926"/>
    <cellStyle name="Заголовок 4 2" xfId="927"/>
    <cellStyle name="Заголовок 4 2 2" xfId="928"/>
    <cellStyle name="Заголовок 4 3" xfId="929"/>
    <cellStyle name="Заголовок 4 3 2" xfId="930"/>
    <cellStyle name="Заголовок 4 4" xfId="931"/>
    <cellStyle name="Заголовок 4 4 2" xfId="932"/>
    <cellStyle name="Заголовок 4 5" xfId="933"/>
    <cellStyle name="Заголовок 4 5 2" xfId="934"/>
    <cellStyle name="Заголовок 4 6" xfId="935"/>
    <cellStyle name="Заголовок 4 6 2" xfId="936"/>
    <cellStyle name="Заголовок 4 7" xfId="937"/>
    <cellStyle name="Заголовок 4 7 2" xfId="938"/>
    <cellStyle name="Заголовок 4 8" xfId="939"/>
    <cellStyle name="Заголовок 4 8 2" xfId="940"/>
    <cellStyle name="Заголовок 4 9" xfId="941"/>
    <cellStyle name="Заголовок 4 9 2" xfId="942"/>
    <cellStyle name="ЗАГОЛОВОК1" xfId="943"/>
    <cellStyle name="ЗАГОЛОВОК2" xfId="944"/>
    <cellStyle name="ЗаголовокСтолбца" xfId="945"/>
    <cellStyle name="Защитный" xfId="946"/>
    <cellStyle name="Значение" xfId="947"/>
    <cellStyle name="Зоголовок" xfId="948"/>
    <cellStyle name="Итог" xfId="949"/>
    <cellStyle name="Итог 2" xfId="950"/>
    <cellStyle name="Итог 2 2" xfId="951"/>
    <cellStyle name="Итог 2_OREP.KU.2011.PLAN(v1.2)" xfId="952"/>
    <cellStyle name="Итог 3" xfId="953"/>
    <cellStyle name="Итог 3 2" xfId="954"/>
    <cellStyle name="Итог 3_OREP.KU.2011.PLAN(v1.2)" xfId="955"/>
    <cellStyle name="Итог 4" xfId="956"/>
    <cellStyle name="Итог 4 2" xfId="957"/>
    <cellStyle name="Итог 4_OREP.KU.2011.PLAN(v1.2)" xfId="958"/>
    <cellStyle name="Итог 5" xfId="959"/>
    <cellStyle name="Итог 5 2" xfId="960"/>
    <cellStyle name="Итог 5_OREP.KU.2011.PLAN(v1.2)" xfId="961"/>
    <cellStyle name="Итог 6" xfId="962"/>
    <cellStyle name="Итог 6 2" xfId="963"/>
    <cellStyle name="Итог 6_OREP.KU.2011.PLAN(v1.2)" xfId="964"/>
    <cellStyle name="Итог 7" xfId="965"/>
    <cellStyle name="Итог 7 2" xfId="966"/>
    <cellStyle name="Итог 7_OREP.KU.2011.PLAN(v1.2)" xfId="967"/>
    <cellStyle name="Итог 8" xfId="968"/>
    <cellStyle name="Итог 8 2" xfId="969"/>
    <cellStyle name="Итог 8_OREP.KU.2011.PLAN(v1.2)" xfId="970"/>
    <cellStyle name="Итог 9" xfId="971"/>
    <cellStyle name="Итог 9 2" xfId="972"/>
    <cellStyle name="Итог 9_OREP.KU.2011.PLAN(v1.2)" xfId="973"/>
    <cellStyle name="Итого" xfId="974"/>
    <cellStyle name="ИТОГОВЫЙ" xfId="975"/>
    <cellStyle name="ИТОГОВЫЙ 2" xfId="976"/>
    <cellStyle name="ИТОГОВЫЙ 3" xfId="977"/>
    <cellStyle name="ИТОГОВЫЙ 4" xfId="978"/>
    <cellStyle name="ИТОГОВЫЙ 5" xfId="979"/>
    <cellStyle name="ИТОГОВЫЙ 6" xfId="980"/>
    <cellStyle name="ИТОГОВЫЙ 7" xfId="981"/>
    <cellStyle name="ИТОГОВЫЙ 8" xfId="982"/>
    <cellStyle name="ИТОГОВЫЙ_1" xfId="983"/>
    <cellStyle name="Контрольная ячейка" xfId="984"/>
    <cellStyle name="Контрольная ячейка 2" xfId="985"/>
    <cellStyle name="Контрольная ячейка 2 2" xfId="986"/>
    <cellStyle name="Контрольная ячейка 2_OREP.KU.2011.PLAN(v1.2)" xfId="987"/>
    <cellStyle name="Контрольная ячейка 3" xfId="988"/>
    <cellStyle name="Контрольная ячейка 3 2" xfId="989"/>
    <cellStyle name="Контрольная ячейка 3_OREP.KU.2011.PLAN(v1.2)" xfId="990"/>
    <cellStyle name="Контрольная ячейка 4" xfId="991"/>
    <cellStyle name="Контрольная ячейка 4 2" xfId="992"/>
    <cellStyle name="Контрольная ячейка 4_OREP.KU.2011.PLAN(v1.2)" xfId="993"/>
    <cellStyle name="Контрольная ячейка 5" xfId="994"/>
    <cellStyle name="Контрольная ячейка 5 2" xfId="995"/>
    <cellStyle name="Контрольная ячейка 5_OREP.KU.2011.PLAN(v1.2)" xfId="996"/>
    <cellStyle name="Контрольная ячейка 6" xfId="997"/>
    <cellStyle name="Контрольная ячейка 6 2" xfId="998"/>
    <cellStyle name="Контрольная ячейка 6_OREP.KU.2011.PLAN(v1.2)" xfId="999"/>
    <cellStyle name="Контрольная ячейка 7" xfId="1000"/>
    <cellStyle name="Контрольная ячейка 7 2" xfId="1001"/>
    <cellStyle name="Контрольная ячейка 7_OREP.KU.2011.PLAN(v1.2)" xfId="1002"/>
    <cellStyle name="Контрольная ячейка 8" xfId="1003"/>
    <cellStyle name="Контрольная ячейка 8 2" xfId="1004"/>
    <cellStyle name="Контрольная ячейка 8_OREP.KU.2011.PLAN(v1.2)" xfId="1005"/>
    <cellStyle name="Контрольная ячейка 9" xfId="1006"/>
    <cellStyle name="Контрольная ячейка 9 2" xfId="1007"/>
    <cellStyle name="Контрольная ячейка 9_OREP.KU.2011.PLAN(v1.2)" xfId="1008"/>
    <cellStyle name="Мой заголовок" xfId="1009"/>
    <cellStyle name="Мой заголовок листа" xfId="1010"/>
    <cellStyle name="Мои наименования показателей" xfId="1011"/>
    <cellStyle name="Мои наименования показателей 2" xfId="1012"/>
    <cellStyle name="Мои наименования показателей 2 2" xfId="1013"/>
    <cellStyle name="Мои наименования показателей 2 3" xfId="1014"/>
    <cellStyle name="Мои наименования показателей 2 4" xfId="1015"/>
    <cellStyle name="Мои наименования показателей 2 5" xfId="1016"/>
    <cellStyle name="Мои наименования показателей 2 6" xfId="1017"/>
    <cellStyle name="Мои наименования показателей 2 7" xfId="1018"/>
    <cellStyle name="Мои наименования показателей 2 8" xfId="1019"/>
    <cellStyle name="Мои наименования показателей 2_1" xfId="1020"/>
    <cellStyle name="Мои наименования показателей 3" xfId="1021"/>
    <cellStyle name="Мои наименования показателей 3 2" xfId="1022"/>
    <cellStyle name="Мои наименования показателей 3 3" xfId="1023"/>
    <cellStyle name="Мои наименования показателей 3 4" xfId="1024"/>
    <cellStyle name="Мои наименования показателей 3 5" xfId="1025"/>
    <cellStyle name="Мои наименования показателей 3 6" xfId="1026"/>
    <cellStyle name="Мои наименования показателей 3 7" xfId="1027"/>
    <cellStyle name="Мои наименования показателей 3 8" xfId="1028"/>
    <cellStyle name="Мои наименования показателей 3_1" xfId="1029"/>
    <cellStyle name="Мои наименования показателей 4" xfId="1030"/>
    <cellStyle name="Мои наименования показателей 4 2" xfId="1031"/>
    <cellStyle name="Мои наименования показателей 4 3" xfId="1032"/>
    <cellStyle name="Мои наименования показателей 4 4" xfId="1033"/>
    <cellStyle name="Мои наименования показателей 4 5" xfId="1034"/>
    <cellStyle name="Мои наименования показателей 4 6" xfId="1035"/>
    <cellStyle name="Мои наименования показателей 4 7" xfId="1036"/>
    <cellStyle name="Мои наименования показателей 4 8" xfId="1037"/>
    <cellStyle name="Мои наименования показателей 4_1" xfId="1038"/>
    <cellStyle name="Мои наименования показателей 5" xfId="1039"/>
    <cellStyle name="Мои наименования показателей 5 2" xfId="1040"/>
    <cellStyle name="Мои наименования показателей 5 3" xfId="1041"/>
    <cellStyle name="Мои наименования показателей 5 4" xfId="1042"/>
    <cellStyle name="Мои наименования показателей 5 5" xfId="1043"/>
    <cellStyle name="Мои наименования показателей 5 6" xfId="1044"/>
    <cellStyle name="Мои наименования показателей 5 7" xfId="1045"/>
    <cellStyle name="Мои наименования показателей 5 8" xfId="1046"/>
    <cellStyle name="Мои наименования показателей 5_1" xfId="1047"/>
    <cellStyle name="Мои наименования показателей 6" xfId="1048"/>
    <cellStyle name="Мои наименования показателей 6 2" xfId="1049"/>
    <cellStyle name="Мои наименования показателей 6_TSET.NET.2.02" xfId="1050"/>
    <cellStyle name="Мои наименования показателей 7" xfId="1051"/>
    <cellStyle name="Мои наименования показателей 7 2" xfId="1052"/>
    <cellStyle name="Мои наименования показателей 7_TSET.NET.2.02" xfId="1053"/>
    <cellStyle name="Мои наименования показателей 8" xfId="1054"/>
    <cellStyle name="Мои наименования показателей 8 2" xfId="1055"/>
    <cellStyle name="Мои наименования показателей 8_TSET.NET.2.02" xfId="1056"/>
    <cellStyle name="Мои наименования показателей_46TE.RT(v1.0)" xfId="1057"/>
    <cellStyle name="назв фил" xfId="1058"/>
    <cellStyle name="Название" xfId="1059"/>
    <cellStyle name="Название 2" xfId="1060"/>
    <cellStyle name="Название 2 2" xfId="1061"/>
    <cellStyle name="Название 3" xfId="1062"/>
    <cellStyle name="Название 3 2" xfId="1063"/>
    <cellStyle name="Название 4" xfId="1064"/>
    <cellStyle name="Название 4 2" xfId="1065"/>
    <cellStyle name="Название 5" xfId="1066"/>
    <cellStyle name="Название 5 2" xfId="1067"/>
    <cellStyle name="Название 6" xfId="1068"/>
    <cellStyle name="Название 6 2" xfId="1069"/>
    <cellStyle name="Название 7" xfId="1070"/>
    <cellStyle name="Название 7 2" xfId="1071"/>
    <cellStyle name="Название 8" xfId="1072"/>
    <cellStyle name="Название 8 2" xfId="1073"/>
    <cellStyle name="Название 9" xfId="1074"/>
    <cellStyle name="Название 9 2" xfId="1075"/>
    <cellStyle name="Нейтральный" xfId="1076"/>
    <cellStyle name="Нейтральный 2" xfId="1077"/>
    <cellStyle name="Нейтральный 2 2" xfId="1078"/>
    <cellStyle name="Нейтральный 3" xfId="1079"/>
    <cellStyle name="Нейтральный 3 2" xfId="1080"/>
    <cellStyle name="Нейтральный 4" xfId="1081"/>
    <cellStyle name="Нейтральный 4 2" xfId="1082"/>
    <cellStyle name="Нейтральный 5" xfId="1083"/>
    <cellStyle name="Нейтральный 5 2" xfId="1084"/>
    <cellStyle name="Нейтральный 6" xfId="1085"/>
    <cellStyle name="Нейтральный 6 2" xfId="1086"/>
    <cellStyle name="Нейтральный 7" xfId="1087"/>
    <cellStyle name="Нейтральный 7 2" xfId="1088"/>
    <cellStyle name="Нейтральный 8" xfId="1089"/>
    <cellStyle name="Нейтральный 8 2" xfId="1090"/>
    <cellStyle name="Нейтральный 9" xfId="1091"/>
    <cellStyle name="Нейтральный 9 2" xfId="1092"/>
    <cellStyle name="Обычный 10" xfId="1093"/>
    <cellStyle name="Обычный 11" xfId="1094"/>
    <cellStyle name="Обычный 2" xfId="1095"/>
    <cellStyle name="Обычный 2 2" xfId="1096"/>
    <cellStyle name="Обычный 2 2 2" xfId="1097"/>
    <cellStyle name="Обычный 2 2_BALANCE.WARM.2011YEAR.NEW.UPDATE.SCHEME" xfId="1098"/>
    <cellStyle name="Обычный 2 3" xfId="1099"/>
    <cellStyle name="Обычный 2 3 2" xfId="1100"/>
    <cellStyle name="Обычный 2 3_BALANCE.WARM.2011YEAR.NEW.UPDATE.SCHEME" xfId="1101"/>
    <cellStyle name="Обычный 2 4" xfId="1102"/>
    <cellStyle name="Обычный 2 4 2" xfId="1103"/>
    <cellStyle name="Обычный 2 4_BALANCE.WARM.2011YEAR.NEW.UPDATE.SCHEME" xfId="1104"/>
    <cellStyle name="Обычный 2 5" xfId="1105"/>
    <cellStyle name="Обычный 2 5 2" xfId="1106"/>
    <cellStyle name="Обычный 2 5_BALANCE.WARM.2011YEAR.NEW.UPDATE.SCHEME" xfId="1107"/>
    <cellStyle name="Обычный 2 6" xfId="1108"/>
    <cellStyle name="Обычный 2 6 2" xfId="1109"/>
    <cellStyle name="Обычный 2 6_BALANCE.WARM.2011YEAR.NEW.UPDATE.SCHEME" xfId="1110"/>
    <cellStyle name="Обычный 2_1" xfId="1111"/>
    <cellStyle name="Обычный 3" xfId="1112"/>
    <cellStyle name="Обычный 4" xfId="1113"/>
    <cellStyle name="Обычный 4 2" xfId="1114"/>
    <cellStyle name="Обычный 4_EE.20.MET.SVOD.2.73_v0.1" xfId="1115"/>
    <cellStyle name="Обычный 5" xfId="1116"/>
    <cellStyle name="Обычный 6" xfId="1117"/>
    <cellStyle name="Обычный 7" xfId="1118"/>
    <cellStyle name="Обычный 8" xfId="1119"/>
    <cellStyle name="Обычный 9" xfId="1120"/>
    <cellStyle name="Обычный_расчет 2012" xfId="1121"/>
    <cellStyle name="Обычный_СТ стоки 2012" xfId="1122"/>
    <cellStyle name="Followed Hyperlink" xfId="1123"/>
    <cellStyle name="Плохой" xfId="1124"/>
    <cellStyle name="Плохой 2" xfId="1125"/>
    <cellStyle name="Плохой 2 2" xfId="1126"/>
    <cellStyle name="Плохой 3" xfId="1127"/>
    <cellStyle name="Плохой 3 2" xfId="1128"/>
    <cellStyle name="Плохой 4" xfId="1129"/>
    <cellStyle name="Плохой 4 2" xfId="1130"/>
    <cellStyle name="Плохой 5" xfId="1131"/>
    <cellStyle name="Плохой 5 2" xfId="1132"/>
    <cellStyle name="Плохой 6" xfId="1133"/>
    <cellStyle name="Плохой 6 2" xfId="1134"/>
    <cellStyle name="Плохой 7" xfId="1135"/>
    <cellStyle name="Плохой 7 2" xfId="1136"/>
    <cellStyle name="Плохой 8" xfId="1137"/>
    <cellStyle name="Плохой 8 2" xfId="1138"/>
    <cellStyle name="Плохой 9" xfId="1139"/>
    <cellStyle name="Плохой 9 2" xfId="1140"/>
    <cellStyle name="По центру с переносом" xfId="1141"/>
    <cellStyle name="По ширине с переносом" xfId="1142"/>
    <cellStyle name="Поле ввода" xfId="1143"/>
    <cellStyle name="Пояснение" xfId="1144"/>
    <cellStyle name="Пояснение 2" xfId="1145"/>
    <cellStyle name="Пояснение 2 2" xfId="1146"/>
    <cellStyle name="Пояснение 3" xfId="1147"/>
    <cellStyle name="Пояснение 3 2" xfId="1148"/>
    <cellStyle name="Пояснение 4" xfId="1149"/>
    <cellStyle name="Пояснение 4 2" xfId="1150"/>
    <cellStyle name="Пояснение 5" xfId="1151"/>
    <cellStyle name="Пояснение 5 2" xfId="1152"/>
    <cellStyle name="Пояснение 6" xfId="1153"/>
    <cellStyle name="Пояснение 6 2" xfId="1154"/>
    <cellStyle name="Пояснение 7" xfId="1155"/>
    <cellStyle name="Пояснение 7 2" xfId="1156"/>
    <cellStyle name="Пояснение 8" xfId="1157"/>
    <cellStyle name="Пояснение 8 2" xfId="1158"/>
    <cellStyle name="Пояснение 9" xfId="1159"/>
    <cellStyle name="Пояснение 9 2" xfId="1160"/>
    <cellStyle name="Примечание" xfId="1161"/>
    <cellStyle name="Примечание 10" xfId="1162"/>
    <cellStyle name="Примечание 10 2" xfId="1163"/>
    <cellStyle name="Примечание 10_OREP.KU.2011.PLAN(v1.2)" xfId="1164"/>
    <cellStyle name="Примечание 11" xfId="1165"/>
    <cellStyle name="Примечание 11 2" xfId="1166"/>
    <cellStyle name="Примечание 11_OREP.KU.2011.PLAN(v1.2)" xfId="1167"/>
    <cellStyle name="Примечание 12" xfId="1168"/>
    <cellStyle name="Примечание 12 2" xfId="1169"/>
    <cellStyle name="Примечание 12_OREP.KU.2011.PLAN(v1.2)" xfId="1170"/>
    <cellStyle name="Примечание 2" xfId="1171"/>
    <cellStyle name="Примечание 2 2" xfId="1172"/>
    <cellStyle name="Примечание 2 3" xfId="1173"/>
    <cellStyle name="Примечание 2 4" xfId="1174"/>
    <cellStyle name="Примечание 2 5" xfId="1175"/>
    <cellStyle name="Примечание 2 6" xfId="1176"/>
    <cellStyle name="Примечание 2 7" xfId="1177"/>
    <cellStyle name="Примечание 2 8" xfId="1178"/>
    <cellStyle name="Примечание 2_OREP.KU.2011.PLAN(v1.0)" xfId="1179"/>
    <cellStyle name="Примечание 3" xfId="1180"/>
    <cellStyle name="Примечание 3 2" xfId="1181"/>
    <cellStyle name="Примечание 3 3" xfId="1182"/>
    <cellStyle name="Примечание 3 4" xfId="1183"/>
    <cellStyle name="Примечание 3 5" xfId="1184"/>
    <cellStyle name="Примечание 3 6" xfId="1185"/>
    <cellStyle name="Примечание 3 7" xfId="1186"/>
    <cellStyle name="Примечание 3 8" xfId="1187"/>
    <cellStyle name="Примечание 3_OREP.KU.2011.PLAN(v1.0)" xfId="1188"/>
    <cellStyle name="Примечание 4" xfId="1189"/>
    <cellStyle name="Примечание 4 2" xfId="1190"/>
    <cellStyle name="Примечание 4 3" xfId="1191"/>
    <cellStyle name="Примечание 4 4" xfId="1192"/>
    <cellStyle name="Примечание 4 5" xfId="1193"/>
    <cellStyle name="Примечание 4 6" xfId="1194"/>
    <cellStyle name="Примечание 4 7" xfId="1195"/>
    <cellStyle name="Примечание 4 8" xfId="1196"/>
    <cellStyle name="Примечание 4_OREP.KU.2011.PLAN(v1.0)" xfId="1197"/>
    <cellStyle name="Примечание 5" xfId="1198"/>
    <cellStyle name="Примечание 5 2" xfId="1199"/>
    <cellStyle name="Примечание 5 3" xfId="1200"/>
    <cellStyle name="Примечание 5 4" xfId="1201"/>
    <cellStyle name="Примечание 5 5" xfId="1202"/>
    <cellStyle name="Примечание 5 6" xfId="1203"/>
    <cellStyle name="Примечание 5 7" xfId="1204"/>
    <cellStyle name="Примечание 5 8" xfId="1205"/>
    <cellStyle name="Примечание 5_OREP.KU.2011.PLAN(v1.0)" xfId="1206"/>
    <cellStyle name="Примечание 6" xfId="1207"/>
    <cellStyle name="Примечание 6 2" xfId="1208"/>
    <cellStyle name="Примечание 6_OREP.KU.2011.PLAN(v1.2)" xfId="1209"/>
    <cellStyle name="Примечание 7" xfId="1210"/>
    <cellStyle name="Примечание 7 2" xfId="1211"/>
    <cellStyle name="Примечание 7_OREP.KU.2011.PLAN(v1.2)" xfId="1212"/>
    <cellStyle name="Примечание 8" xfId="1213"/>
    <cellStyle name="Примечание 8 2" xfId="1214"/>
    <cellStyle name="Примечание 8_OREP.KU.2011.PLAN(v1.2)" xfId="1215"/>
    <cellStyle name="Примечание 9" xfId="1216"/>
    <cellStyle name="Примечание 9 2" xfId="1217"/>
    <cellStyle name="Примечание 9_OREP.KU.2011.PLAN(v1.2)" xfId="1218"/>
    <cellStyle name="Percent" xfId="1219"/>
    <cellStyle name="Процентный 2" xfId="1220"/>
    <cellStyle name="Процентный 2 2" xfId="1221"/>
    <cellStyle name="Процентный 2 3" xfId="1222"/>
    <cellStyle name="Процентный 3" xfId="1223"/>
    <cellStyle name="Процентный 4" xfId="1224"/>
    <cellStyle name="Связанная ячейка" xfId="1225"/>
    <cellStyle name="Связанная ячейка 2" xfId="1226"/>
    <cellStyle name="Связанная ячейка 2 2" xfId="1227"/>
    <cellStyle name="Связанная ячейка 2_OREP.KU.2011.PLAN(v1.2)" xfId="1228"/>
    <cellStyle name="Связанная ячейка 3" xfId="1229"/>
    <cellStyle name="Связанная ячейка 3 2" xfId="1230"/>
    <cellStyle name="Связанная ячейка 3_OREP.KU.2011.PLAN(v1.2)" xfId="1231"/>
    <cellStyle name="Связанная ячейка 4" xfId="1232"/>
    <cellStyle name="Связанная ячейка 4 2" xfId="1233"/>
    <cellStyle name="Связанная ячейка 4_OREP.KU.2011.PLAN(v1.2)" xfId="1234"/>
    <cellStyle name="Связанная ячейка 5" xfId="1235"/>
    <cellStyle name="Связанная ячейка 5 2" xfId="1236"/>
    <cellStyle name="Связанная ячейка 5_OREP.KU.2011.PLAN(v1.2)" xfId="1237"/>
    <cellStyle name="Связанная ячейка 6" xfId="1238"/>
    <cellStyle name="Связанная ячейка 6 2" xfId="1239"/>
    <cellStyle name="Связанная ячейка 6_OREP.KU.2011.PLAN(v1.2)" xfId="1240"/>
    <cellStyle name="Связанная ячейка 7" xfId="1241"/>
    <cellStyle name="Связанная ячейка 7 2" xfId="1242"/>
    <cellStyle name="Связанная ячейка 7_OREP.KU.2011.PLAN(v1.2)" xfId="1243"/>
    <cellStyle name="Связанная ячейка 8" xfId="1244"/>
    <cellStyle name="Связанная ячейка 8 2" xfId="1245"/>
    <cellStyle name="Связанная ячейка 8_OREP.KU.2011.PLAN(v1.2)" xfId="1246"/>
    <cellStyle name="Связанная ячейка 9" xfId="1247"/>
    <cellStyle name="Связанная ячейка 9 2" xfId="1248"/>
    <cellStyle name="Связанная ячейка 9_OREP.KU.2011.PLAN(v1.2)" xfId="1249"/>
    <cellStyle name="Стиль 1" xfId="1250"/>
    <cellStyle name="Стиль 1 2" xfId="1251"/>
    <cellStyle name="ТЕКСТ" xfId="1252"/>
    <cellStyle name="ТЕКСТ 2" xfId="1253"/>
    <cellStyle name="ТЕКСТ 3" xfId="1254"/>
    <cellStyle name="ТЕКСТ 4" xfId="1255"/>
    <cellStyle name="ТЕКСТ 5" xfId="1256"/>
    <cellStyle name="ТЕКСТ 6" xfId="1257"/>
    <cellStyle name="ТЕКСТ 7" xfId="1258"/>
    <cellStyle name="ТЕКСТ 8" xfId="1259"/>
    <cellStyle name="Текст предупреждения" xfId="1260"/>
    <cellStyle name="Текст предупреждения 2" xfId="1261"/>
    <cellStyle name="Текст предупреждения 2 2" xfId="1262"/>
    <cellStyle name="Текст предупреждения 3" xfId="1263"/>
    <cellStyle name="Текст предупреждения 3 2" xfId="1264"/>
    <cellStyle name="Текст предупреждения 4" xfId="1265"/>
    <cellStyle name="Текст предупреждения 4 2" xfId="1266"/>
    <cellStyle name="Текст предупреждения 5" xfId="1267"/>
    <cellStyle name="Текст предупреждения 5 2" xfId="1268"/>
    <cellStyle name="Текст предупреждения 6" xfId="1269"/>
    <cellStyle name="Текст предупреждения 6 2" xfId="1270"/>
    <cellStyle name="Текст предупреждения 7" xfId="1271"/>
    <cellStyle name="Текст предупреждения 7 2" xfId="1272"/>
    <cellStyle name="Текст предупреждения 8" xfId="1273"/>
    <cellStyle name="Текст предупреждения 8 2" xfId="1274"/>
    <cellStyle name="Текст предупреждения 9" xfId="1275"/>
    <cellStyle name="Текст предупреждения 9 2" xfId="1276"/>
    <cellStyle name="Текстовый" xfId="1277"/>
    <cellStyle name="Текстовый 2" xfId="1278"/>
    <cellStyle name="Текстовый 3" xfId="1279"/>
    <cellStyle name="Текстовый 4" xfId="1280"/>
    <cellStyle name="Текстовый 5" xfId="1281"/>
    <cellStyle name="Текстовый 6" xfId="1282"/>
    <cellStyle name="Текстовый 7" xfId="1283"/>
    <cellStyle name="Текстовый 8" xfId="1284"/>
    <cellStyle name="Текстовый_1" xfId="1285"/>
    <cellStyle name="Тысячи [0]_22гк" xfId="1286"/>
    <cellStyle name="Тысячи_22гк" xfId="1287"/>
    <cellStyle name="ФИКСИРОВАННЫЙ" xfId="1288"/>
    <cellStyle name="ФИКСИРОВАННЫЙ 2" xfId="1289"/>
    <cellStyle name="ФИКСИРОВАННЫЙ 3" xfId="1290"/>
    <cellStyle name="ФИКСИРОВАННЫЙ 4" xfId="1291"/>
    <cellStyle name="ФИКСИРОВАННЫЙ 5" xfId="1292"/>
    <cellStyle name="ФИКСИРОВАННЫЙ 6" xfId="1293"/>
    <cellStyle name="ФИКСИРОВАННЫЙ 7" xfId="1294"/>
    <cellStyle name="ФИКСИРОВАННЫЙ 8" xfId="1295"/>
    <cellStyle name="ФИКСИРОВАННЫЙ_1" xfId="1296"/>
    <cellStyle name="Comma" xfId="1297"/>
    <cellStyle name="Comma [0]" xfId="1298"/>
    <cellStyle name="Финансовый 2" xfId="1299"/>
    <cellStyle name="Финансовый 2 2" xfId="1300"/>
    <cellStyle name="Финансовый 2_BALANCE.WARM.2011YEAR.NEW.UPDATE.SCHEME" xfId="1301"/>
    <cellStyle name="Финансовый 3" xfId="1302"/>
    <cellStyle name="Формула" xfId="1303"/>
    <cellStyle name="Формула 2" xfId="1304"/>
    <cellStyle name="Формула_A РТ 2009 Рязаньэнерго" xfId="1305"/>
    <cellStyle name="ФормулаВБ" xfId="1306"/>
    <cellStyle name="ФормулаНаКонтроль" xfId="1307"/>
    <cellStyle name="Хороший" xfId="1308"/>
    <cellStyle name="Хороший 2" xfId="1309"/>
    <cellStyle name="Хороший 2 2" xfId="1310"/>
    <cellStyle name="Хороший 3" xfId="1311"/>
    <cellStyle name="Хороший 3 2" xfId="1312"/>
    <cellStyle name="Хороший 4" xfId="1313"/>
    <cellStyle name="Хороший 4 2" xfId="1314"/>
    <cellStyle name="Хороший 5" xfId="1315"/>
    <cellStyle name="Хороший 5 2" xfId="1316"/>
    <cellStyle name="Хороший 6" xfId="1317"/>
    <cellStyle name="Хороший 6 2" xfId="1318"/>
    <cellStyle name="Хороший 7" xfId="1319"/>
    <cellStyle name="Хороший 7 2" xfId="1320"/>
    <cellStyle name="Хороший 8" xfId="1321"/>
    <cellStyle name="Хороший 8 2" xfId="1322"/>
    <cellStyle name="Хороший 9" xfId="1323"/>
    <cellStyle name="Хороший 9 2" xfId="1324"/>
    <cellStyle name="Цифры по центру с десятыми" xfId="1325"/>
    <cellStyle name="Џђћ–…ќ’ќ›‰" xfId="1326"/>
    <cellStyle name="Шапка таблицы" xfId="1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54;&#1073;&#1097;&#1072;&#1103;\&#1056;&#1072;&#1073;&#1086;&#1095;&#1072;&#1103;\&#1052;&#1086;&#1080;%20&#1076;&#1086;&#1082;&#1091;&#1084;&#1077;&#1085;&#1090;&#1099;\&#1052;&#1080;&#1085;&#1100;&#1082;&#1086;\&#1069;&#1082;&#1089;&#1087;&#1077;&#1088;&#1090;&#1080;&#1079;&#1072;\&#1041;&#1102;&#1076;&#1078;&#1077;&#1090;%202009\Detcentralizov%202009\!&#1064;&#1091;&#1088;&#1099;&#1096;&#1082;_&#1087;&#1077;&#1088;&#1077;&#1089;&#1084;_09\&#1064;&#1091;&#1088;&#1099;&#1096;&#1082;_&#1087;&#1077;&#1088;&#1077;&#1089;&#1084;_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86;&#1073;&#1097;&#1072;&#1103;\&#1056;&#1072;&#1073;&#1086;&#1095;&#1072;&#1103;\&#1052;&#1086;&#1080;%20&#1076;&#1086;&#1082;&#1091;&#1084;&#1077;&#1085;&#1090;&#1099;\&#1052;&#1080;&#1085;&#1100;&#1082;&#1086;\&#1055;&#1080;&#1089;&#1100;&#1084;&#1072;\2008\&#1040;&#1075;&#1088;&#1086;%20&#1090;&#1072;&#1088;&#1080;&#1092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TARAN~1\AppData\Local\Temp\notes961E31\SUMMARY.WARM.2011YEAR(v1.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86;&#1073;&#1084;&#1077;&#1085;\&#1041;&#1072;&#1093;&#1072;&#1088;&#1077;&#1074;&#1072;\&#1073;&#1072;&#1083;&#1072;&#1085;&#1089;%20&#1090;&#1072;&#1088;&#1080;&#1092;%20&#1074;%20&#1060;&#1057;&#1058;%2014.02.2011&#1075;\SUMMARY.VODOOTV.2011YEAR(v1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86;&#1073;&#1084;&#1077;&#1085;\&#1041;&#1072;&#1093;&#1072;&#1088;&#1077;&#1074;&#1072;\&#1073;&#1072;&#1083;&#1072;&#1085;&#1089;%20&#1090;&#1072;&#1088;&#1080;&#1092;%20&#1074;%20&#1060;&#1057;&#1058;%2014.02.2011&#1075;\SUMMARY.TBO.2011YEAR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урышк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ля Агро к письму"/>
      <sheetName val="Для Агро изменен"/>
      <sheetName val="Итоги регулирования Эле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ПП орг"/>
      <sheetName val="ПП МО"/>
      <sheetName val="КоммМО"/>
      <sheetName val="Комментарии"/>
      <sheetName val="Проверка"/>
      <sheetName val="matrix"/>
      <sheetName val="TEHSHEET"/>
      <sheetName val="tech_horisontal"/>
      <sheetName val="modLoadFiles"/>
      <sheetName val="modSVODProv"/>
      <sheetName val="modCommonProv"/>
      <sheetName val="modProv"/>
      <sheetName val="modProvGeneralProc"/>
      <sheetName val="modOrgUniqueness"/>
      <sheetName val="modProvTM1"/>
      <sheetName val="modProvTM2"/>
      <sheetName val="modUpdateToActualVersion"/>
      <sheetName val="modLoad"/>
      <sheetName val="modUpdDelRenumber"/>
      <sheetName val="modProtect"/>
      <sheetName val="modPP"/>
    </sheetNames>
    <sheetDataSet>
      <sheetData sheetId="1">
        <row r="10">
          <cell r="F10" t="str">
            <v>Ямало-Ненецкий автономный округ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Контакты"/>
      <sheetName val="Баланс"/>
      <sheetName val="Баланс трансп."/>
      <sheetName val="Смета"/>
      <sheetName val="Т и Н"/>
      <sheetName val="Тарифы трансп."/>
      <sheetName val="Перекр. субсидирование"/>
      <sheetName val="КоммМО"/>
      <sheetName val="Комментарии"/>
      <sheetName val="Проверка"/>
      <sheetName val="TEHSHEET"/>
      <sheetName val="tech_horisontal"/>
      <sheetName val="modLoadFiles"/>
      <sheetName val="modSVODProv"/>
      <sheetName val="modCommonProv"/>
      <sheetName val="modProv"/>
      <sheetName val="modProvGeneralProc"/>
      <sheetName val="modOrgUniqueness"/>
      <sheetName val="modUpdateToActualVersion"/>
      <sheetName val="modLoad"/>
      <sheetName val="modUpdDelRenumber"/>
      <sheetName val="modProtect"/>
    </sheetNames>
    <sheetDataSet>
      <sheetData sheetId="2">
        <row r="6">
          <cell r="R6">
            <v>2011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Контакты"/>
      <sheetName val="Калькуляция"/>
      <sheetName val="Т и Н"/>
      <sheetName val="КоммМО"/>
      <sheetName val="Комментарии"/>
      <sheetName val="Проверка"/>
      <sheetName val="TEHSHEET"/>
      <sheetName val="tech_horisontal"/>
      <sheetName val="modLoadFiles"/>
      <sheetName val="modSVODProv"/>
      <sheetName val="modCommonProv"/>
      <sheetName val="modProv"/>
      <sheetName val="modProvGeneralProc"/>
      <sheetName val="modOrgUniqueness"/>
      <sheetName val="modUpdateToActualVersion"/>
      <sheetName val="modLoad"/>
      <sheetName val="modUpdDelRenumber"/>
      <sheetName val="modProtect"/>
    </sheetNames>
    <sheetDataSet>
      <sheetData sheetId="1">
        <row r="10">
          <cell r="F10" t="str">
            <v>Ямало-Ненецкий автономный округ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ek-yamal.ru/index.php?option=com_content&amp;view=article&amp;id=168119:-2016-3-2017-&amp;catid=40:2009-12-14-15-46-15&amp;Itemid=4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00"/>
  </sheetPr>
  <dimension ref="A1:G77"/>
  <sheetViews>
    <sheetView tabSelected="1" zoomScale="120" zoomScaleNormal="12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1" sqref="A1:G1"/>
    </sheetView>
  </sheetViews>
  <sheetFormatPr defaultColWidth="9.00390625" defaultRowHeight="12.75"/>
  <cols>
    <col min="1" max="1" width="17.625" style="33" customWidth="1"/>
    <col min="2" max="2" width="42.125" style="33" customWidth="1"/>
    <col min="3" max="3" width="17.125" style="33" customWidth="1"/>
    <col min="4" max="4" width="5.875" style="33" customWidth="1"/>
    <col min="5" max="5" width="5.75390625" style="33" customWidth="1"/>
    <col min="6" max="6" width="16.625" style="24" customWidth="1"/>
    <col min="7" max="7" width="17.25390625" style="24" customWidth="1"/>
    <col min="8" max="16384" width="9.125" style="33" customWidth="1"/>
  </cols>
  <sheetData>
    <row r="1" spans="1:7" s="160" customFormat="1" ht="19.5" customHeight="1">
      <c r="A1" s="164" t="s">
        <v>180</v>
      </c>
      <c r="B1" s="165"/>
      <c r="C1" s="164"/>
      <c r="D1" s="165"/>
      <c r="E1" s="164"/>
      <c r="F1" s="164"/>
      <c r="G1" s="164"/>
    </row>
    <row r="2" spans="1:7" s="160" customFormat="1" ht="19.5" customHeight="1">
      <c r="A2" s="164" t="s">
        <v>181</v>
      </c>
      <c r="B2" s="165"/>
      <c r="C2" s="164"/>
      <c r="D2" s="165"/>
      <c r="E2" s="164"/>
      <c r="F2" s="164"/>
      <c r="G2" s="164"/>
    </row>
    <row r="3" spans="1:7" s="162" customFormat="1" ht="19.5" customHeight="1">
      <c r="A3" s="164" t="s">
        <v>456</v>
      </c>
      <c r="B3" s="165"/>
      <c r="C3" s="166"/>
      <c r="D3" s="165"/>
      <c r="E3" s="166"/>
      <c r="F3" s="166"/>
      <c r="G3" s="166"/>
    </row>
    <row r="4" spans="6:7" s="161" customFormat="1" ht="14.25">
      <c r="F4" s="162"/>
      <c r="G4" s="162"/>
    </row>
    <row r="5" spans="1:7" s="162" customFormat="1" ht="39.75" customHeight="1">
      <c r="A5" s="167" t="s">
        <v>182</v>
      </c>
      <c r="B5" s="163"/>
      <c r="C5" s="167"/>
      <c r="D5" s="163"/>
      <c r="E5" s="167"/>
      <c r="F5" s="167"/>
      <c r="G5" s="167"/>
    </row>
    <row r="6" spans="1:7" s="170" customFormat="1" ht="128.25" customHeight="1">
      <c r="A6" s="19" t="s">
        <v>183</v>
      </c>
      <c r="B6" s="168" t="s">
        <v>183</v>
      </c>
      <c r="C6" s="113"/>
      <c r="D6" s="98" t="s">
        <v>50</v>
      </c>
      <c r="E6" s="98"/>
      <c r="F6" s="169" t="s">
        <v>510</v>
      </c>
      <c r="G6" s="169" t="s">
        <v>511</v>
      </c>
    </row>
    <row r="7" spans="1:7" s="173" customFormat="1" ht="38.25" customHeight="1">
      <c r="A7" s="171">
        <v>1</v>
      </c>
      <c r="B7" s="172" t="s">
        <v>184</v>
      </c>
      <c r="C7" s="172"/>
      <c r="D7" s="172"/>
      <c r="E7" s="172"/>
      <c r="F7" s="172"/>
      <c r="G7" s="172"/>
    </row>
    <row r="8" spans="1:7" s="161" customFormat="1" ht="206.25" customHeight="1">
      <c r="A8" s="171"/>
      <c r="B8" s="185" t="s">
        <v>185</v>
      </c>
      <c r="C8" s="185"/>
      <c r="D8" s="185"/>
      <c r="E8" s="185"/>
      <c r="F8" s="185"/>
      <c r="G8" s="185"/>
    </row>
    <row r="9" spans="1:7" s="161" customFormat="1" ht="65.25" customHeight="1">
      <c r="A9" s="171"/>
      <c r="B9" s="185" t="s">
        <v>186</v>
      </c>
      <c r="C9" s="185"/>
      <c r="D9" s="185"/>
      <c r="E9" s="185"/>
      <c r="F9" s="185"/>
      <c r="G9" s="185"/>
    </row>
    <row r="10" spans="1:7" s="176" customFormat="1" ht="31.5" customHeight="1">
      <c r="A10" s="174" t="s">
        <v>266</v>
      </c>
      <c r="B10" s="175" t="s">
        <v>187</v>
      </c>
      <c r="C10" s="175"/>
      <c r="D10" s="98" t="s">
        <v>198</v>
      </c>
      <c r="E10" s="98"/>
      <c r="F10" s="1">
        <v>2.68</v>
      </c>
      <c r="G10" s="1">
        <v>2.78</v>
      </c>
    </row>
    <row r="11" spans="1:7" s="161" customFormat="1" ht="31.5" customHeight="1">
      <c r="A11" s="177" t="s">
        <v>267</v>
      </c>
      <c r="B11" s="175" t="s">
        <v>206</v>
      </c>
      <c r="C11" s="178"/>
      <c r="D11" s="175"/>
      <c r="E11" s="178"/>
      <c r="F11" s="179"/>
      <c r="G11" s="179"/>
    </row>
    <row r="12" spans="1:7" s="161" customFormat="1" ht="27" customHeight="1">
      <c r="A12" s="177"/>
      <c r="B12" s="168" t="s">
        <v>188</v>
      </c>
      <c r="C12" s="168"/>
      <c r="D12" s="98" t="s">
        <v>198</v>
      </c>
      <c r="E12" s="98"/>
      <c r="F12" s="1">
        <v>2.73</v>
      </c>
      <c r="G12" s="1">
        <v>2.83</v>
      </c>
    </row>
    <row r="13" spans="1:7" s="176" customFormat="1" ht="27" customHeight="1">
      <c r="A13" s="177"/>
      <c r="B13" s="168" t="s">
        <v>189</v>
      </c>
      <c r="C13" s="168"/>
      <c r="D13" s="98" t="s">
        <v>198</v>
      </c>
      <c r="E13" s="98"/>
      <c r="F13" s="1">
        <v>1.36</v>
      </c>
      <c r="G13" s="180">
        <v>1.4</v>
      </c>
    </row>
    <row r="14" spans="1:7" s="161" customFormat="1" ht="32.25" customHeight="1">
      <c r="A14" s="177" t="s">
        <v>268</v>
      </c>
      <c r="B14" s="163" t="s">
        <v>207</v>
      </c>
      <c r="C14" s="181"/>
      <c r="D14" s="163"/>
      <c r="E14" s="181"/>
      <c r="F14" s="167"/>
      <c r="G14" s="167"/>
    </row>
    <row r="15" spans="1:7" s="183" customFormat="1" ht="28.5" customHeight="1">
      <c r="A15" s="177"/>
      <c r="B15" s="182" t="s">
        <v>190</v>
      </c>
      <c r="C15" s="182"/>
      <c r="D15" s="98" t="s">
        <v>198</v>
      </c>
      <c r="E15" s="98"/>
      <c r="F15" s="1">
        <v>2.75</v>
      </c>
      <c r="G15" s="1">
        <v>2.85</v>
      </c>
    </row>
    <row r="16" spans="1:7" s="183" customFormat="1" ht="28.5" customHeight="1">
      <c r="A16" s="177"/>
      <c r="B16" s="182" t="s">
        <v>191</v>
      </c>
      <c r="C16" s="182"/>
      <c r="D16" s="98" t="s">
        <v>198</v>
      </c>
      <c r="E16" s="98"/>
      <c r="F16" s="1">
        <v>2.68</v>
      </c>
      <c r="G16" s="1">
        <v>2.78</v>
      </c>
    </row>
    <row r="17" spans="1:7" ht="28.5" customHeight="1">
      <c r="A17" s="177"/>
      <c r="B17" s="182" t="s">
        <v>189</v>
      </c>
      <c r="C17" s="182"/>
      <c r="D17" s="98" t="s">
        <v>198</v>
      </c>
      <c r="E17" s="98"/>
      <c r="F17" s="1">
        <v>1.36</v>
      </c>
      <c r="G17" s="180">
        <v>1.4</v>
      </c>
    </row>
    <row r="18" spans="1:7" ht="59.25" customHeight="1">
      <c r="A18" s="184">
        <v>2</v>
      </c>
      <c r="B18" s="172" t="s">
        <v>192</v>
      </c>
      <c r="C18" s="185"/>
      <c r="D18" s="185"/>
      <c r="E18" s="185"/>
      <c r="F18" s="185"/>
      <c r="G18" s="185"/>
    </row>
    <row r="19" spans="1:7" ht="288" customHeight="1">
      <c r="A19" s="184"/>
      <c r="B19" s="185" t="s">
        <v>185</v>
      </c>
      <c r="C19" s="185"/>
      <c r="D19" s="185"/>
      <c r="E19" s="185"/>
      <c r="F19" s="185"/>
      <c r="G19" s="185"/>
    </row>
    <row r="20" spans="1:7" s="68" customFormat="1" ht="79.5" customHeight="1">
      <c r="A20" s="184"/>
      <c r="B20" s="185" t="s">
        <v>186</v>
      </c>
      <c r="C20" s="185"/>
      <c r="D20" s="185"/>
      <c r="E20" s="185"/>
      <c r="F20" s="185"/>
      <c r="G20" s="185"/>
    </row>
    <row r="21" spans="1:7" s="68" customFormat="1" ht="31.5" customHeight="1">
      <c r="A21" s="174" t="s">
        <v>204</v>
      </c>
      <c r="B21" s="175" t="s">
        <v>187</v>
      </c>
      <c r="C21" s="175"/>
      <c r="D21" s="98" t="s">
        <v>198</v>
      </c>
      <c r="E21" s="98"/>
      <c r="F21" s="1">
        <v>1.88</v>
      </c>
      <c r="G21" s="1">
        <v>1.95</v>
      </c>
    </row>
    <row r="22" spans="1:7" s="68" customFormat="1" ht="25.5" customHeight="1">
      <c r="A22" s="177" t="s">
        <v>205</v>
      </c>
      <c r="B22" s="186" t="s">
        <v>206</v>
      </c>
      <c r="C22" s="186"/>
      <c r="D22" s="186"/>
      <c r="E22" s="186"/>
      <c r="F22" s="186"/>
      <c r="G22" s="186"/>
    </row>
    <row r="23" spans="1:7" ht="33" customHeight="1">
      <c r="A23" s="177"/>
      <c r="B23" s="182" t="s">
        <v>188</v>
      </c>
      <c r="C23" s="182"/>
      <c r="D23" s="98" t="s">
        <v>198</v>
      </c>
      <c r="E23" s="98"/>
      <c r="F23" s="1">
        <v>1.91</v>
      </c>
      <c r="G23" s="1">
        <v>1.98</v>
      </c>
    </row>
    <row r="24" spans="1:7" s="68" customFormat="1" ht="33" customHeight="1">
      <c r="A24" s="177"/>
      <c r="B24" s="182" t="s">
        <v>189</v>
      </c>
      <c r="C24" s="182"/>
      <c r="D24" s="98" t="s">
        <v>198</v>
      </c>
      <c r="E24" s="98"/>
      <c r="F24" s="1">
        <v>0.95</v>
      </c>
      <c r="G24" s="1">
        <v>0.98</v>
      </c>
    </row>
    <row r="25" spans="1:7" s="68" customFormat="1" ht="25.5" customHeight="1">
      <c r="A25" s="177" t="s">
        <v>208</v>
      </c>
      <c r="B25" s="186" t="s">
        <v>207</v>
      </c>
      <c r="C25" s="186"/>
      <c r="D25" s="186"/>
      <c r="E25" s="186"/>
      <c r="F25" s="186"/>
      <c r="G25" s="186"/>
    </row>
    <row r="26" spans="1:7" ht="30" customHeight="1">
      <c r="A26" s="177"/>
      <c r="B26" s="182" t="s">
        <v>190</v>
      </c>
      <c r="C26" s="182"/>
      <c r="D26" s="98" t="s">
        <v>198</v>
      </c>
      <c r="E26" s="98"/>
      <c r="F26" s="1">
        <v>1.93</v>
      </c>
      <c r="G26" s="180">
        <v>2</v>
      </c>
    </row>
    <row r="27" spans="1:7" ht="30" customHeight="1">
      <c r="A27" s="177"/>
      <c r="B27" s="182" t="s">
        <v>191</v>
      </c>
      <c r="C27" s="182"/>
      <c r="D27" s="98" t="s">
        <v>198</v>
      </c>
      <c r="E27" s="98"/>
      <c r="F27" s="1">
        <v>1.88</v>
      </c>
      <c r="G27" s="1">
        <v>1.95</v>
      </c>
    </row>
    <row r="28" spans="1:7" ht="30" customHeight="1">
      <c r="A28" s="177"/>
      <c r="B28" s="182" t="s">
        <v>189</v>
      </c>
      <c r="C28" s="182"/>
      <c r="D28" s="98" t="s">
        <v>198</v>
      </c>
      <c r="E28" s="98"/>
      <c r="F28" s="1">
        <v>0.95</v>
      </c>
      <c r="G28" s="1">
        <v>0.98</v>
      </c>
    </row>
    <row r="29" spans="1:7" ht="41.25" customHeight="1">
      <c r="A29" s="184">
        <v>3</v>
      </c>
      <c r="B29" s="172" t="s">
        <v>193</v>
      </c>
      <c r="C29" s="185"/>
      <c r="D29" s="185"/>
      <c r="E29" s="185"/>
      <c r="F29" s="185"/>
      <c r="G29" s="185"/>
    </row>
    <row r="30" spans="1:7" ht="200.25" customHeight="1">
      <c r="A30" s="184"/>
      <c r="B30" s="185" t="s">
        <v>185</v>
      </c>
      <c r="C30" s="185"/>
      <c r="D30" s="185"/>
      <c r="E30" s="185"/>
      <c r="F30" s="185"/>
      <c r="G30" s="185"/>
    </row>
    <row r="31" spans="1:7" s="68" customFormat="1" ht="65.25" customHeight="1">
      <c r="A31" s="184"/>
      <c r="B31" s="185" t="s">
        <v>186</v>
      </c>
      <c r="C31" s="185"/>
      <c r="D31" s="185"/>
      <c r="E31" s="185"/>
      <c r="F31" s="185"/>
      <c r="G31" s="185"/>
    </row>
    <row r="32" spans="1:7" s="68" customFormat="1" ht="31.5" customHeight="1">
      <c r="A32" s="174" t="s">
        <v>209</v>
      </c>
      <c r="B32" s="182" t="s">
        <v>187</v>
      </c>
      <c r="C32" s="182"/>
      <c r="D32" s="98" t="s">
        <v>198</v>
      </c>
      <c r="E32" s="98"/>
      <c r="F32" s="1">
        <v>1.88</v>
      </c>
      <c r="G32" s="1">
        <v>1.95</v>
      </c>
    </row>
    <row r="33" spans="1:7" s="68" customFormat="1" ht="31.5" customHeight="1">
      <c r="A33" s="177" t="s">
        <v>210</v>
      </c>
      <c r="B33" s="186" t="s">
        <v>206</v>
      </c>
      <c r="C33" s="186"/>
      <c r="D33" s="186"/>
      <c r="E33" s="186"/>
      <c r="F33" s="186"/>
      <c r="G33" s="186"/>
    </row>
    <row r="34" spans="1:7" ht="31.5" customHeight="1">
      <c r="A34" s="177"/>
      <c r="B34" s="182" t="s">
        <v>188</v>
      </c>
      <c r="C34" s="182"/>
      <c r="D34" s="98" t="s">
        <v>198</v>
      </c>
      <c r="E34" s="98"/>
      <c r="F34" s="1">
        <v>1.91</v>
      </c>
      <c r="G34" s="1">
        <v>1.98</v>
      </c>
    </row>
    <row r="35" spans="1:7" s="68" customFormat="1" ht="31.5" customHeight="1">
      <c r="A35" s="177"/>
      <c r="B35" s="182" t="s">
        <v>189</v>
      </c>
      <c r="C35" s="182"/>
      <c r="D35" s="98" t="s">
        <v>198</v>
      </c>
      <c r="E35" s="98"/>
      <c r="F35" s="1">
        <v>0.95</v>
      </c>
      <c r="G35" s="1">
        <v>0.98</v>
      </c>
    </row>
    <row r="36" spans="1:7" s="68" customFormat="1" ht="28.5" customHeight="1">
      <c r="A36" s="177" t="s">
        <v>211</v>
      </c>
      <c r="B36" s="186" t="s">
        <v>207</v>
      </c>
      <c r="C36" s="186"/>
      <c r="D36" s="186"/>
      <c r="E36" s="186"/>
      <c r="F36" s="186"/>
      <c r="G36" s="186"/>
    </row>
    <row r="37" spans="1:7" ht="26.25" customHeight="1">
      <c r="A37" s="177"/>
      <c r="B37" s="182" t="s">
        <v>190</v>
      </c>
      <c r="C37" s="182"/>
      <c r="D37" s="98" t="s">
        <v>198</v>
      </c>
      <c r="E37" s="98"/>
      <c r="F37" s="1">
        <v>1.93</v>
      </c>
      <c r="G37" s="180">
        <v>2</v>
      </c>
    </row>
    <row r="38" spans="1:7" ht="26.25" customHeight="1">
      <c r="A38" s="177"/>
      <c r="B38" s="182" t="s">
        <v>191</v>
      </c>
      <c r="C38" s="182"/>
      <c r="D38" s="98" t="s">
        <v>198</v>
      </c>
      <c r="E38" s="98"/>
      <c r="F38" s="1">
        <v>1.88</v>
      </c>
      <c r="G38" s="1">
        <v>1.95</v>
      </c>
    </row>
    <row r="39" spans="1:7" ht="26.25" customHeight="1">
      <c r="A39" s="177"/>
      <c r="B39" s="182" t="s">
        <v>189</v>
      </c>
      <c r="C39" s="182"/>
      <c r="D39" s="98" t="s">
        <v>198</v>
      </c>
      <c r="E39" s="98"/>
      <c r="F39" s="1">
        <v>0.95</v>
      </c>
      <c r="G39" s="1">
        <v>0.98</v>
      </c>
    </row>
    <row r="40" spans="1:7" s="68" customFormat="1" ht="30" customHeight="1">
      <c r="A40" s="187">
        <v>4</v>
      </c>
      <c r="B40" s="188" t="s">
        <v>194</v>
      </c>
      <c r="C40" s="188"/>
      <c r="D40" s="188"/>
      <c r="E40" s="188"/>
      <c r="F40" s="188"/>
      <c r="G40" s="188"/>
    </row>
    <row r="41" spans="1:7" ht="84.75" customHeight="1">
      <c r="A41" s="187" t="s">
        <v>212</v>
      </c>
      <c r="B41" s="185" t="s">
        <v>199</v>
      </c>
      <c r="C41" s="185"/>
      <c r="D41" s="185"/>
      <c r="E41" s="185"/>
      <c r="F41" s="185"/>
      <c r="G41" s="185"/>
    </row>
    <row r="42" spans="1:7" ht="30.75" customHeight="1">
      <c r="A42" s="174" t="s">
        <v>215</v>
      </c>
      <c r="B42" s="175" t="s">
        <v>187</v>
      </c>
      <c r="C42" s="175"/>
      <c r="D42" s="98" t="s">
        <v>198</v>
      </c>
      <c r="E42" s="98"/>
      <c r="F42" s="1">
        <v>2.68</v>
      </c>
      <c r="G42" s="1">
        <v>2.78</v>
      </c>
    </row>
    <row r="43" spans="1:7" ht="31.5" customHeight="1">
      <c r="A43" s="177" t="s">
        <v>216</v>
      </c>
      <c r="B43" s="186" t="s">
        <v>206</v>
      </c>
      <c r="C43" s="186"/>
      <c r="D43" s="186"/>
      <c r="E43" s="186"/>
      <c r="F43" s="186"/>
      <c r="G43" s="186"/>
    </row>
    <row r="44" spans="1:7" s="68" customFormat="1" ht="28.5" customHeight="1">
      <c r="A44" s="177"/>
      <c r="B44" s="182" t="s">
        <v>188</v>
      </c>
      <c r="C44" s="182"/>
      <c r="D44" s="98" t="s">
        <v>198</v>
      </c>
      <c r="E44" s="98"/>
      <c r="F44" s="1">
        <v>2.73</v>
      </c>
      <c r="G44" s="1">
        <v>2.83</v>
      </c>
    </row>
    <row r="45" spans="1:7" ht="28.5" customHeight="1">
      <c r="A45" s="177"/>
      <c r="B45" s="182" t="s">
        <v>189</v>
      </c>
      <c r="C45" s="182"/>
      <c r="D45" s="98" t="s">
        <v>198</v>
      </c>
      <c r="E45" s="98"/>
      <c r="F45" s="1">
        <v>1.36</v>
      </c>
      <c r="G45" s="180">
        <v>1.4</v>
      </c>
    </row>
    <row r="46" spans="1:7" ht="28.5" customHeight="1">
      <c r="A46" s="177" t="s">
        <v>217</v>
      </c>
      <c r="B46" s="186" t="s">
        <v>207</v>
      </c>
      <c r="C46" s="186"/>
      <c r="D46" s="186"/>
      <c r="E46" s="186"/>
      <c r="F46" s="186"/>
      <c r="G46" s="186"/>
    </row>
    <row r="47" spans="1:7" ht="27" customHeight="1">
      <c r="A47" s="177"/>
      <c r="B47" s="182" t="s">
        <v>190</v>
      </c>
      <c r="C47" s="182"/>
      <c r="D47" s="98" t="s">
        <v>198</v>
      </c>
      <c r="E47" s="98"/>
      <c r="F47" s="1">
        <v>2.75</v>
      </c>
      <c r="G47" s="1">
        <v>2.85</v>
      </c>
    </row>
    <row r="48" spans="1:7" s="68" customFormat="1" ht="27" customHeight="1">
      <c r="A48" s="177"/>
      <c r="B48" s="182" t="s">
        <v>191</v>
      </c>
      <c r="C48" s="182"/>
      <c r="D48" s="98" t="s">
        <v>198</v>
      </c>
      <c r="E48" s="98"/>
      <c r="F48" s="1">
        <v>2.68</v>
      </c>
      <c r="G48" s="1">
        <v>2.78</v>
      </c>
    </row>
    <row r="49" spans="1:7" ht="27" customHeight="1">
      <c r="A49" s="177"/>
      <c r="B49" s="182" t="s">
        <v>189</v>
      </c>
      <c r="C49" s="182"/>
      <c r="D49" s="98" t="s">
        <v>198</v>
      </c>
      <c r="E49" s="98"/>
      <c r="F49" s="1">
        <v>1.36</v>
      </c>
      <c r="G49" s="180">
        <v>1.4</v>
      </c>
    </row>
    <row r="50" spans="1:7" s="68" customFormat="1" ht="60" customHeight="1">
      <c r="A50" s="187" t="s">
        <v>213</v>
      </c>
      <c r="B50" s="185" t="s">
        <v>200</v>
      </c>
      <c r="C50" s="185"/>
      <c r="D50" s="185"/>
      <c r="E50" s="185"/>
      <c r="F50" s="185"/>
      <c r="G50" s="185"/>
    </row>
    <row r="51" spans="1:7" ht="29.25" customHeight="1">
      <c r="A51" s="174" t="s">
        <v>218</v>
      </c>
      <c r="B51" s="175" t="s">
        <v>187</v>
      </c>
      <c r="C51" s="175"/>
      <c r="D51" s="98" t="s">
        <v>198</v>
      </c>
      <c r="E51" s="98"/>
      <c r="F51" s="1">
        <v>2.68</v>
      </c>
      <c r="G51" s="1">
        <v>2.78</v>
      </c>
    </row>
    <row r="52" spans="1:7" ht="31.5" customHeight="1">
      <c r="A52" s="177" t="s">
        <v>219</v>
      </c>
      <c r="B52" s="186" t="s">
        <v>206</v>
      </c>
      <c r="C52" s="186"/>
      <c r="D52" s="186"/>
      <c r="E52" s="186"/>
      <c r="F52" s="186"/>
      <c r="G52" s="186"/>
    </row>
    <row r="53" spans="1:7" ht="27.75" customHeight="1">
      <c r="A53" s="177"/>
      <c r="B53" s="182" t="s">
        <v>188</v>
      </c>
      <c r="C53" s="182"/>
      <c r="D53" s="98" t="s">
        <v>198</v>
      </c>
      <c r="E53" s="98"/>
      <c r="F53" s="1">
        <v>2.73</v>
      </c>
      <c r="G53" s="1">
        <v>2.83</v>
      </c>
    </row>
    <row r="54" spans="1:7" ht="27.75" customHeight="1">
      <c r="A54" s="177"/>
      <c r="B54" s="182" t="s">
        <v>189</v>
      </c>
      <c r="C54" s="182"/>
      <c r="D54" s="98" t="s">
        <v>198</v>
      </c>
      <c r="E54" s="98"/>
      <c r="F54" s="1">
        <v>1.36</v>
      </c>
      <c r="G54" s="180">
        <v>1.4</v>
      </c>
    </row>
    <row r="55" spans="1:7" ht="28.5" customHeight="1">
      <c r="A55" s="177" t="s">
        <v>220</v>
      </c>
      <c r="B55" s="186" t="s">
        <v>207</v>
      </c>
      <c r="C55" s="186"/>
      <c r="D55" s="186"/>
      <c r="E55" s="186"/>
      <c r="F55" s="186"/>
      <c r="G55" s="186"/>
    </row>
    <row r="56" spans="1:7" s="68" customFormat="1" ht="27" customHeight="1">
      <c r="A56" s="177"/>
      <c r="B56" s="182" t="s">
        <v>190</v>
      </c>
      <c r="C56" s="182"/>
      <c r="D56" s="98" t="s">
        <v>198</v>
      </c>
      <c r="E56" s="98"/>
      <c r="F56" s="1">
        <v>2.75</v>
      </c>
      <c r="G56" s="1">
        <v>2.85</v>
      </c>
    </row>
    <row r="57" spans="1:7" ht="27" customHeight="1">
      <c r="A57" s="177"/>
      <c r="B57" s="182" t="s">
        <v>191</v>
      </c>
      <c r="C57" s="182"/>
      <c r="D57" s="98" t="s">
        <v>198</v>
      </c>
      <c r="E57" s="98"/>
      <c r="F57" s="1">
        <v>2.68</v>
      </c>
      <c r="G57" s="1">
        <v>2.78</v>
      </c>
    </row>
    <row r="58" spans="1:7" s="68" customFormat="1" ht="27" customHeight="1">
      <c r="A58" s="177"/>
      <c r="B58" s="182" t="s">
        <v>189</v>
      </c>
      <c r="C58" s="182"/>
      <c r="D58" s="98" t="s">
        <v>198</v>
      </c>
      <c r="E58" s="98"/>
      <c r="F58" s="1">
        <v>1.36</v>
      </c>
      <c r="G58" s="180">
        <v>1.4</v>
      </c>
    </row>
    <row r="59" spans="1:7" ht="27" customHeight="1">
      <c r="A59" s="174" t="s">
        <v>214</v>
      </c>
      <c r="B59" s="172" t="s">
        <v>201</v>
      </c>
      <c r="C59" s="172"/>
      <c r="D59" s="172"/>
      <c r="E59" s="172"/>
      <c r="F59" s="172"/>
      <c r="G59" s="172"/>
    </row>
    <row r="60" spans="1:7" s="68" customFormat="1" ht="31.5" customHeight="1">
      <c r="A60" s="174" t="s">
        <v>221</v>
      </c>
      <c r="B60" s="175" t="s">
        <v>187</v>
      </c>
      <c r="C60" s="175"/>
      <c r="D60" s="98" t="s">
        <v>198</v>
      </c>
      <c r="E60" s="98"/>
      <c r="F60" s="1">
        <v>2.68</v>
      </c>
      <c r="G60" s="1">
        <v>2.78</v>
      </c>
    </row>
    <row r="61" spans="1:7" s="68" customFormat="1" ht="31.5" customHeight="1">
      <c r="A61" s="177" t="s">
        <v>222</v>
      </c>
      <c r="B61" s="186" t="s">
        <v>206</v>
      </c>
      <c r="C61" s="186"/>
      <c r="D61" s="186"/>
      <c r="E61" s="186"/>
      <c r="F61" s="186"/>
      <c r="G61" s="186"/>
    </row>
    <row r="62" spans="1:7" ht="33" customHeight="1">
      <c r="A62" s="177"/>
      <c r="B62" s="182" t="s">
        <v>188</v>
      </c>
      <c r="C62" s="182"/>
      <c r="D62" s="98" t="s">
        <v>198</v>
      </c>
      <c r="E62" s="98"/>
      <c r="F62" s="1">
        <v>2.73</v>
      </c>
      <c r="G62" s="1">
        <v>2.83</v>
      </c>
    </row>
    <row r="63" spans="1:7" ht="32.25" customHeight="1">
      <c r="A63" s="177"/>
      <c r="B63" s="182" t="s">
        <v>189</v>
      </c>
      <c r="C63" s="182"/>
      <c r="D63" s="98" t="s">
        <v>198</v>
      </c>
      <c r="E63" s="98"/>
      <c r="F63" s="1">
        <v>1.36</v>
      </c>
      <c r="G63" s="180">
        <v>1.4</v>
      </c>
    </row>
    <row r="64" spans="1:7" ht="28.5" customHeight="1">
      <c r="A64" s="177" t="s">
        <v>223</v>
      </c>
      <c r="B64" s="186" t="s">
        <v>207</v>
      </c>
      <c r="C64" s="186"/>
      <c r="D64" s="186"/>
      <c r="E64" s="186"/>
      <c r="F64" s="186"/>
      <c r="G64" s="186"/>
    </row>
    <row r="65" spans="1:7" ht="28.5" customHeight="1">
      <c r="A65" s="177"/>
      <c r="B65" s="182" t="s">
        <v>190</v>
      </c>
      <c r="C65" s="182"/>
      <c r="D65" s="98" t="s">
        <v>198</v>
      </c>
      <c r="E65" s="98"/>
      <c r="F65" s="1">
        <v>2.75</v>
      </c>
      <c r="G65" s="1">
        <v>2.85</v>
      </c>
    </row>
    <row r="66" spans="1:7" s="68" customFormat="1" ht="28.5" customHeight="1">
      <c r="A66" s="177"/>
      <c r="B66" s="182" t="s">
        <v>191</v>
      </c>
      <c r="C66" s="182"/>
      <c r="D66" s="98" t="s">
        <v>198</v>
      </c>
      <c r="E66" s="98"/>
      <c r="F66" s="1">
        <v>2.68</v>
      </c>
      <c r="G66" s="1">
        <v>2.78</v>
      </c>
    </row>
    <row r="67" spans="1:7" ht="28.5" customHeight="1">
      <c r="A67" s="177"/>
      <c r="B67" s="182" t="s">
        <v>189</v>
      </c>
      <c r="C67" s="182"/>
      <c r="D67" s="98" t="s">
        <v>198</v>
      </c>
      <c r="E67" s="98"/>
      <c r="F67" s="1">
        <v>1.36</v>
      </c>
      <c r="G67" s="180">
        <v>1.4</v>
      </c>
    </row>
    <row r="68" spans="1:7" ht="45.75" customHeight="1">
      <c r="A68" s="98" t="s">
        <v>224</v>
      </c>
      <c r="B68" s="172" t="s">
        <v>202</v>
      </c>
      <c r="C68" s="172"/>
      <c r="D68" s="172"/>
      <c r="E68" s="172"/>
      <c r="F68" s="172"/>
      <c r="G68" s="172"/>
    </row>
    <row r="69" spans="1:7" s="68" customFormat="1" ht="79.5" customHeight="1">
      <c r="A69" s="98"/>
      <c r="B69" s="185" t="s">
        <v>203</v>
      </c>
      <c r="C69" s="185"/>
      <c r="D69" s="185"/>
      <c r="E69" s="185"/>
      <c r="F69" s="185"/>
      <c r="G69" s="185"/>
    </row>
    <row r="70" spans="1:7" ht="31.5" customHeight="1">
      <c r="A70" s="174" t="s">
        <v>225</v>
      </c>
      <c r="B70" s="175" t="s">
        <v>187</v>
      </c>
      <c r="C70" s="175"/>
      <c r="D70" s="98" t="s">
        <v>198</v>
      </c>
      <c r="E70" s="98"/>
      <c r="F70" s="1">
        <v>2.68</v>
      </c>
      <c r="G70" s="1">
        <v>2.78</v>
      </c>
    </row>
    <row r="71" spans="1:7" ht="31.5" customHeight="1">
      <c r="A71" s="177" t="s">
        <v>226</v>
      </c>
      <c r="B71" s="186" t="s">
        <v>206</v>
      </c>
      <c r="C71" s="186"/>
      <c r="D71" s="186"/>
      <c r="E71" s="186"/>
      <c r="F71" s="186"/>
      <c r="G71" s="186"/>
    </row>
    <row r="72" spans="1:7" ht="30.75" customHeight="1">
      <c r="A72" s="177"/>
      <c r="B72" s="182" t="s">
        <v>188</v>
      </c>
      <c r="C72" s="182"/>
      <c r="D72" s="98" t="s">
        <v>198</v>
      </c>
      <c r="E72" s="98"/>
      <c r="F72" s="1">
        <v>2.73</v>
      </c>
      <c r="G72" s="1">
        <v>2.83</v>
      </c>
    </row>
    <row r="73" spans="1:7" ht="30.75" customHeight="1">
      <c r="A73" s="177"/>
      <c r="B73" s="182" t="s">
        <v>189</v>
      </c>
      <c r="C73" s="182"/>
      <c r="D73" s="98" t="s">
        <v>198</v>
      </c>
      <c r="E73" s="98"/>
      <c r="F73" s="1">
        <v>1.36</v>
      </c>
      <c r="G73" s="180">
        <v>1.4</v>
      </c>
    </row>
    <row r="74" spans="1:7" ht="30.75" customHeight="1">
      <c r="A74" s="177" t="s">
        <v>227</v>
      </c>
      <c r="B74" s="186" t="s">
        <v>207</v>
      </c>
      <c r="C74" s="186"/>
      <c r="D74" s="186"/>
      <c r="E74" s="186"/>
      <c r="F74" s="186"/>
      <c r="G74" s="186"/>
    </row>
    <row r="75" spans="1:7" ht="30.75" customHeight="1">
      <c r="A75" s="177"/>
      <c r="B75" s="182" t="s">
        <v>190</v>
      </c>
      <c r="C75" s="182"/>
      <c r="D75" s="98" t="s">
        <v>198</v>
      </c>
      <c r="E75" s="98"/>
      <c r="F75" s="1">
        <v>2.75</v>
      </c>
      <c r="G75" s="1">
        <v>2.85</v>
      </c>
    </row>
    <row r="76" spans="1:7" ht="30.75" customHeight="1">
      <c r="A76" s="177"/>
      <c r="B76" s="182" t="s">
        <v>191</v>
      </c>
      <c r="C76" s="182"/>
      <c r="D76" s="98" t="s">
        <v>198</v>
      </c>
      <c r="E76" s="98"/>
      <c r="F76" s="1">
        <v>2.68</v>
      </c>
      <c r="G76" s="1">
        <v>2.78</v>
      </c>
    </row>
    <row r="77" spans="1:7" ht="30.75" customHeight="1">
      <c r="A77" s="177"/>
      <c r="B77" s="182" t="s">
        <v>189</v>
      </c>
      <c r="C77" s="182"/>
      <c r="D77" s="98" t="s">
        <v>198</v>
      </c>
      <c r="E77" s="98"/>
      <c r="F77" s="1">
        <v>1.36</v>
      </c>
      <c r="G77" s="180">
        <v>1.4</v>
      </c>
    </row>
  </sheetData>
  <sheetProtection/>
  <mergeCells count="137">
    <mergeCell ref="A55:A58"/>
    <mergeCell ref="D54:E54"/>
    <mergeCell ref="B56:C56"/>
    <mergeCell ref="D56:E56"/>
    <mergeCell ref="A11:A13"/>
    <mergeCell ref="A14:A17"/>
    <mergeCell ref="B57:C57"/>
    <mergeCell ref="D57:E57"/>
    <mergeCell ref="B58:C58"/>
    <mergeCell ref="D58:E58"/>
    <mergeCell ref="B76:C76"/>
    <mergeCell ref="D76:E76"/>
    <mergeCell ref="B77:C77"/>
    <mergeCell ref="D77:E77"/>
    <mergeCell ref="A1:G1"/>
    <mergeCell ref="A2:G2"/>
    <mergeCell ref="A3:G3"/>
    <mergeCell ref="B6:C6"/>
    <mergeCell ref="B55:G55"/>
    <mergeCell ref="A52:A54"/>
    <mergeCell ref="D72:E72"/>
    <mergeCell ref="B73:C73"/>
    <mergeCell ref="D73:E73"/>
    <mergeCell ref="B71:G71"/>
    <mergeCell ref="B75:C75"/>
    <mergeCell ref="D75:E75"/>
    <mergeCell ref="B64:G64"/>
    <mergeCell ref="A71:A73"/>
    <mergeCell ref="A74:A77"/>
    <mergeCell ref="B68:G68"/>
    <mergeCell ref="B69:G69"/>
    <mergeCell ref="B70:C70"/>
    <mergeCell ref="D70:E70"/>
    <mergeCell ref="A68:A69"/>
    <mergeCell ref="B74:G74"/>
    <mergeCell ref="B72:C72"/>
    <mergeCell ref="B65:C65"/>
    <mergeCell ref="D65:E65"/>
    <mergeCell ref="B66:C66"/>
    <mergeCell ref="D66:E66"/>
    <mergeCell ref="B67:C67"/>
    <mergeCell ref="D67:E67"/>
    <mergeCell ref="B59:G59"/>
    <mergeCell ref="B60:C60"/>
    <mergeCell ref="D60:E60"/>
    <mergeCell ref="B62:C62"/>
    <mergeCell ref="D62:E62"/>
    <mergeCell ref="B63:C63"/>
    <mergeCell ref="B61:G61"/>
    <mergeCell ref="D63:E63"/>
    <mergeCell ref="B50:G50"/>
    <mergeCell ref="B51:C51"/>
    <mergeCell ref="D51:E51"/>
    <mergeCell ref="B53:C53"/>
    <mergeCell ref="D53:E53"/>
    <mergeCell ref="B54:C54"/>
    <mergeCell ref="B46:G46"/>
    <mergeCell ref="B47:C47"/>
    <mergeCell ref="D47:E47"/>
    <mergeCell ref="B48:C48"/>
    <mergeCell ref="D48:E48"/>
    <mergeCell ref="B49:C49"/>
    <mergeCell ref="D49:E49"/>
    <mergeCell ref="A46:A49"/>
    <mergeCell ref="B40:G40"/>
    <mergeCell ref="B41:G41"/>
    <mergeCell ref="B42:C42"/>
    <mergeCell ref="D42:E42"/>
    <mergeCell ref="B44:C44"/>
    <mergeCell ref="D44:E44"/>
    <mergeCell ref="B45:C45"/>
    <mergeCell ref="D45:E45"/>
    <mergeCell ref="B43:G43"/>
    <mergeCell ref="A61:A63"/>
    <mergeCell ref="B37:C37"/>
    <mergeCell ref="D37:E37"/>
    <mergeCell ref="B38:C38"/>
    <mergeCell ref="D38:E38"/>
    <mergeCell ref="B39:C39"/>
    <mergeCell ref="D39:E39"/>
    <mergeCell ref="A36:A39"/>
    <mergeCell ref="B36:G36"/>
    <mergeCell ref="A43:A45"/>
    <mergeCell ref="B32:C32"/>
    <mergeCell ref="D32:E32"/>
    <mergeCell ref="A33:A35"/>
    <mergeCell ref="B34:C34"/>
    <mergeCell ref="D34:E34"/>
    <mergeCell ref="B35:C35"/>
    <mergeCell ref="D35:E35"/>
    <mergeCell ref="B33:G33"/>
    <mergeCell ref="B28:C28"/>
    <mergeCell ref="D28:E28"/>
    <mergeCell ref="A29:A31"/>
    <mergeCell ref="B29:G29"/>
    <mergeCell ref="B30:G30"/>
    <mergeCell ref="B31:G31"/>
    <mergeCell ref="B24:C24"/>
    <mergeCell ref="D24:E24"/>
    <mergeCell ref="A22:A24"/>
    <mergeCell ref="B26:C26"/>
    <mergeCell ref="D26:E26"/>
    <mergeCell ref="B27:C27"/>
    <mergeCell ref="D27:E27"/>
    <mergeCell ref="A64:A67"/>
    <mergeCell ref="A18:A20"/>
    <mergeCell ref="B18:G18"/>
    <mergeCell ref="B19:G19"/>
    <mergeCell ref="B20:G20"/>
    <mergeCell ref="B21:C21"/>
    <mergeCell ref="D21:E21"/>
    <mergeCell ref="A25:A28"/>
    <mergeCell ref="B23:C23"/>
    <mergeCell ref="D23:E23"/>
    <mergeCell ref="B14:G14"/>
    <mergeCell ref="B15:C15"/>
    <mergeCell ref="D15:E15"/>
    <mergeCell ref="B16:C16"/>
    <mergeCell ref="D16:E16"/>
    <mergeCell ref="B17:C17"/>
    <mergeCell ref="D17:E17"/>
    <mergeCell ref="D10:E10"/>
    <mergeCell ref="B11:G11"/>
    <mergeCell ref="B12:C12"/>
    <mergeCell ref="D12:E12"/>
    <mergeCell ref="B13:C13"/>
    <mergeCell ref="D13:E13"/>
    <mergeCell ref="A7:A9"/>
    <mergeCell ref="B7:G7"/>
    <mergeCell ref="B8:G8"/>
    <mergeCell ref="B9:G9"/>
    <mergeCell ref="B52:G52"/>
    <mergeCell ref="A5:G5"/>
    <mergeCell ref="B22:G22"/>
    <mergeCell ref="B25:G25"/>
    <mergeCell ref="D6:E6"/>
    <mergeCell ref="B10:C10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E10B7"/>
  </sheetPr>
  <dimension ref="A1:G77"/>
  <sheetViews>
    <sheetView zoomScale="120" zoomScaleNormal="120" zoomScalePageLayoutView="0" workbookViewId="0" topLeftCell="A1">
      <selection activeCell="L20" sqref="L20"/>
    </sheetView>
  </sheetViews>
  <sheetFormatPr defaultColWidth="9.00390625" defaultRowHeight="12.75"/>
  <cols>
    <col min="1" max="1" width="4.375" style="24" customWidth="1"/>
    <col min="2" max="2" width="65.125" style="24" customWidth="1"/>
    <col min="3" max="4" width="19.625" style="69" customWidth="1"/>
    <col min="5" max="5" width="0" style="70" hidden="1" customWidth="1"/>
    <col min="6" max="6" width="12.00390625" style="37" customWidth="1"/>
    <col min="7" max="7" width="13.75390625" style="37" customWidth="1"/>
    <col min="8" max="16384" width="9.125" style="24" customWidth="1"/>
  </cols>
  <sheetData>
    <row r="1" spans="1:7" ht="14.25">
      <c r="A1" s="89" t="s">
        <v>112</v>
      </c>
      <c r="B1" s="89"/>
      <c r="C1" s="89"/>
      <c r="D1" s="89"/>
      <c r="E1" s="89"/>
      <c r="F1" s="89"/>
      <c r="G1" s="89"/>
    </row>
    <row r="2" spans="1:7" ht="14.25">
      <c r="A2" s="12"/>
      <c r="B2" s="89" t="s">
        <v>32</v>
      </c>
      <c r="C2" s="89"/>
      <c r="D2" s="89"/>
      <c r="E2" s="89"/>
      <c r="F2" s="89"/>
      <c r="G2" s="89"/>
    </row>
    <row r="3" spans="1:7" ht="20.25" customHeight="1">
      <c r="A3" s="89" t="s">
        <v>33</v>
      </c>
      <c r="B3" s="89"/>
      <c r="C3" s="89"/>
      <c r="D3" s="89"/>
      <c r="E3" s="89"/>
      <c r="F3" s="89"/>
      <c r="G3" s="89"/>
    </row>
    <row r="4" spans="1:7" ht="21.75" customHeight="1">
      <c r="A4" s="90" t="s">
        <v>422</v>
      </c>
      <c r="B4" s="90"/>
      <c r="C4" s="90"/>
      <c r="D4" s="90"/>
      <c r="E4" s="90"/>
      <c r="F4" s="90"/>
      <c r="G4" s="90"/>
    </row>
    <row r="5" spans="1:2" ht="14.25">
      <c r="A5" s="12"/>
      <c r="B5" s="12"/>
    </row>
    <row r="6" spans="1:7" ht="34.5" customHeight="1">
      <c r="A6" s="91" t="s">
        <v>113</v>
      </c>
      <c r="B6" s="91" t="s">
        <v>36</v>
      </c>
      <c r="C6" s="94" t="s">
        <v>35</v>
      </c>
      <c r="D6" s="94"/>
      <c r="F6" s="95" t="s">
        <v>47</v>
      </c>
      <c r="G6" s="96"/>
    </row>
    <row r="7" spans="1:7" s="20" customFormat="1" ht="17.25" customHeight="1">
      <c r="A7" s="92"/>
      <c r="B7" s="92"/>
      <c r="C7" s="4" t="s">
        <v>427</v>
      </c>
      <c r="D7" s="4" t="s">
        <v>423</v>
      </c>
      <c r="E7" s="71"/>
      <c r="F7" s="87" t="s">
        <v>46</v>
      </c>
      <c r="G7" s="87" t="s">
        <v>48</v>
      </c>
    </row>
    <row r="8" spans="1:7" ht="18" customHeight="1">
      <c r="A8" s="93"/>
      <c r="B8" s="93"/>
      <c r="C8" s="1" t="s">
        <v>114</v>
      </c>
      <c r="D8" s="1" t="s">
        <v>114</v>
      </c>
      <c r="F8" s="88"/>
      <c r="G8" s="88"/>
    </row>
    <row r="9" spans="1:7" s="12" customFormat="1" ht="17.25" customHeight="1">
      <c r="A9" s="29"/>
      <c r="B9" s="30" t="s">
        <v>115</v>
      </c>
      <c r="C9" s="72"/>
      <c r="D9" s="72"/>
      <c r="E9" s="73">
        <f>D10-C10</f>
        <v>47.70499999999993</v>
      </c>
      <c r="F9" s="74"/>
      <c r="G9" s="74"/>
    </row>
    <row r="10" spans="1:7" s="20" customFormat="1" ht="17.25" customHeight="1">
      <c r="A10" s="5">
        <v>1</v>
      </c>
      <c r="B10" s="10" t="s">
        <v>116</v>
      </c>
      <c r="C10" s="63">
        <v>1363</v>
      </c>
      <c r="D10" s="63">
        <f>C10*1.035</f>
        <v>1410.705</v>
      </c>
      <c r="E10" s="73" t="e">
        <f>#REF!-#REF!</f>
        <v>#REF!</v>
      </c>
      <c r="F10" s="15" t="s">
        <v>245</v>
      </c>
      <c r="G10" s="66">
        <v>43074</v>
      </c>
    </row>
    <row r="11" spans="1:7" s="12" customFormat="1" ht="17.25" customHeight="1">
      <c r="A11" s="29"/>
      <c r="B11" s="30" t="s">
        <v>117</v>
      </c>
      <c r="C11" s="82"/>
      <c r="D11" s="83"/>
      <c r="E11" s="76"/>
      <c r="F11" s="77"/>
      <c r="G11" s="77"/>
    </row>
    <row r="12" spans="1:7" ht="17.25" customHeight="1">
      <c r="A12" s="5">
        <v>2</v>
      </c>
      <c r="B12" s="10" t="s">
        <v>118</v>
      </c>
      <c r="C12" s="63">
        <v>1363</v>
      </c>
      <c r="D12" s="63">
        <f aca="true" t="shared" si="0" ref="D12:D71">C12*1.035</f>
        <v>1410.705</v>
      </c>
      <c r="E12" s="73">
        <f aca="true" t="shared" si="1" ref="E12:E70">D13-C13</f>
        <v>47.70499999999993</v>
      </c>
      <c r="F12" s="15" t="s">
        <v>486</v>
      </c>
      <c r="G12" s="66">
        <v>43087</v>
      </c>
    </row>
    <row r="13" spans="1:7" ht="17.25" customHeight="1">
      <c r="A13" s="5">
        <v>3</v>
      </c>
      <c r="B13" s="10" t="s">
        <v>119</v>
      </c>
      <c r="C13" s="63">
        <v>1363</v>
      </c>
      <c r="D13" s="63">
        <f t="shared" si="0"/>
        <v>1410.705</v>
      </c>
      <c r="E13" s="73">
        <f t="shared" si="1"/>
        <v>0</v>
      </c>
      <c r="F13" s="15" t="s">
        <v>420</v>
      </c>
      <c r="G13" s="66">
        <v>43087</v>
      </c>
    </row>
    <row r="14" spans="1:7" s="12" customFormat="1" ht="17.25" customHeight="1">
      <c r="A14" s="29"/>
      <c r="B14" s="30" t="s">
        <v>120</v>
      </c>
      <c r="C14" s="82"/>
      <c r="D14" s="83"/>
      <c r="E14" s="76"/>
      <c r="F14" s="77"/>
      <c r="G14" s="77"/>
    </row>
    <row r="15" spans="1:7" s="20" customFormat="1" ht="17.25" customHeight="1">
      <c r="A15" s="5">
        <v>4</v>
      </c>
      <c r="B15" s="10" t="s">
        <v>121</v>
      </c>
      <c r="C15" s="63">
        <v>1363</v>
      </c>
      <c r="D15" s="63">
        <f t="shared" si="0"/>
        <v>1410.705</v>
      </c>
      <c r="E15" s="73" t="e">
        <f>#REF!-#REF!</f>
        <v>#REF!</v>
      </c>
      <c r="F15" s="15" t="s">
        <v>234</v>
      </c>
      <c r="G15" s="66">
        <v>43080</v>
      </c>
    </row>
    <row r="16" spans="1:7" ht="17.25" customHeight="1">
      <c r="A16" s="5">
        <v>5</v>
      </c>
      <c r="B16" s="10" t="s">
        <v>122</v>
      </c>
      <c r="C16" s="63">
        <v>1306</v>
      </c>
      <c r="D16" s="63">
        <f t="shared" si="0"/>
        <v>1351.7099999999998</v>
      </c>
      <c r="E16" s="73">
        <f t="shared" si="1"/>
        <v>45.70999999999981</v>
      </c>
      <c r="F16" s="15" t="s">
        <v>429</v>
      </c>
      <c r="G16" s="66">
        <v>43074</v>
      </c>
    </row>
    <row r="17" spans="1:7" ht="17.25" customHeight="1">
      <c r="A17" s="5">
        <v>6</v>
      </c>
      <c r="B17" s="10" t="s">
        <v>123</v>
      </c>
      <c r="C17" s="63">
        <v>1306</v>
      </c>
      <c r="D17" s="63">
        <f t="shared" si="0"/>
        <v>1351.7099999999998</v>
      </c>
      <c r="E17" s="73">
        <f t="shared" si="1"/>
        <v>0</v>
      </c>
      <c r="F17" s="15" t="s">
        <v>430</v>
      </c>
      <c r="G17" s="66">
        <v>43074</v>
      </c>
    </row>
    <row r="18" spans="1:7" s="12" customFormat="1" ht="17.25" customHeight="1">
      <c r="A18" s="29"/>
      <c r="B18" s="30" t="s">
        <v>124</v>
      </c>
      <c r="C18" s="82"/>
      <c r="D18" s="83"/>
      <c r="E18" s="76"/>
      <c r="F18" s="77"/>
      <c r="G18" s="77"/>
    </row>
    <row r="19" spans="1:7" ht="17.25" customHeight="1">
      <c r="A19" s="5">
        <v>7</v>
      </c>
      <c r="B19" s="10" t="s">
        <v>415</v>
      </c>
      <c r="C19" s="63">
        <v>1363</v>
      </c>
      <c r="D19" s="63">
        <f t="shared" si="0"/>
        <v>1410.705</v>
      </c>
      <c r="E19" s="73">
        <f t="shared" si="1"/>
        <v>45.70999999999981</v>
      </c>
      <c r="F19" s="15" t="s">
        <v>479</v>
      </c>
      <c r="G19" s="66">
        <v>43077</v>
      </c>
    </row>
    <row r="20" spans="1:7" ht="19.5" customHeight="1">
      <c r="A20" s="5">
        <v>8</v>
      </c>
      <c r="B20" s="10" t="s">
        <v>527</v>
      </c>
      <c r="C20" s="63">
        <v>1306</v>
      </c>
      <c r="D20" s="63">
        <f t="shared" si="0"/>
        <v>1351.7099999999998</v>
      </c>
      <c r="E20" s="73">
        <f t="shared" si="1"/>
        <v>9.379999999999995</v>
      </c>
      <c r="F20" s="15" t="s">
        <v>492</v>
      </c>
      <c r="G20" s="66">
        <v>43080</v>
      </c>
    </row>
    <row r="21" spans="1:7" ht="17.25" customHeight="1">
      <c r="A21" s="5">
        <v>9</v>
      </c>
      <c r="B21" s="10" t="s">
        <v>14</v>
      </c>
      <c r="C21" s="63">
        <v>268</v>
      </c>
      <c r="D21" s="63">
        <f t="shared" si="0"/>
        <v>277.38</v>
      </c>
      <c r="E21" s="73">
        <f t="shared" si="1"/>
        <v>42.069999999999936</v>
      </c>
      <c r="F21" s="15" t="s">
        <v>239</v>
      </c>
      <c r="G21" s="66">
        <v>43074</v>
      </c>
    </row>
    <row r="22" spans="1:7" ht="17.25" customHeight="1">
      <c r="A22" s="5">
        <v>10</v>
      </c>
      <c r="B22" s="10" t="s">
        <v>82</v>
      </c>
      <c r="C22" s="63">
        <v>1202</v>
      </c>
      <c r="D22" s="63">
        <f t="shared" si="0"/>
        <v>1244.07</v>
      </c>
      <c r="E22" s="73">
        <f t="shared" si="1"/>
        <v>19.529999999999973</v>
      </c>
      <c r="F22" s="15" t="s">
        <v>482</v>
      </c>
      <c r="G22" s="66">
        <v>43077</v>
      </c>
    </row>
    <row r="23" spans="1:7" ht="17.25" customHeight="1">
      <c r="A23" s="5">
        <v>11</v>
      </c>
      <c r="B23" s="10" t="s">
        <v>125</v>
      </c>
      <c r="C23" s="63">
        <v>558</v>
      </c>
      <c r="D23" s="63">
        <f t="shared" si="0"/>
        <v>577.53</v>
      </c>
      <c r="E23" s="73">
        <f t="shared" si="1"/>
        <v>14.083299999999952</v>
      </c>
      <c r="F23" s="15" t="s">
        <v>232</v>
      </c>
      <c r="G23" s="66">
        <v>43074</v>
      </c>
    </row>
    <row r="24" spans="1:7" ht="17.25" customHeight="1">
      <c r="A24" s="5">
        <v>12</v>
      </c>
      <c r="B24" s="10" t="s">
        <v>126</v>
      </c>
      <c r="C24" s="63">
        <v>402.38</v>
      </c>
      <c r="D24" s="63">
        <f t="shared" si="0"/>
        <v>416.46329999999995</v>
      </c>
      <c r="E24" s="73">
        <f t="shared" si="1"/>
        <v>14.699999999999989</v>
      </c>
      <c r="F24" s="15" t="s">
        <v>466</v>
      </c>
      <c r="G24" s="66">
        <v>43074</v>
      </c>
    </row>
    <row r="25" spans="1:7" ht="17.25" customHeight="1">
      <c r="A25" s="5">
        <v>13</v>
      </c>
      <c r="B25" s="10" t="s">
        <v>127</v>
      </c>
      <c r="C25" s="63">
        <v>420</v>
      </c>
      <c r="D25" s="63">
        <f t="shared" si="0"/>
        <v>434.7</v>
      </c>
      <c r="E25" s="73">
        <f t="shared" si="1"/>
        <v>45.70999999999981</v>
      </c>
      <c r="F25" s="15" t="s">
        <v>463</v>
      </c>
      <c r="G25" s="66">
        <v>43074</v>
      </c>
    </row>
    <row r="26" spans="1:7" s="20" customFormat="1" ht="17.25" customHeight="1">
      <c r="A26" s="5">
        <v>14</v>
      </c>
      <c r="B26" s="81" t="s">
        <v>414</v>
      </c>
      <c r="C26" s="63">
        <v>1306</v>
      </c>
      <c r="D26" s="63">
        <f t="shared" si="0"/>
        <v>1351.7099999999998</v>
      </c>
      <c r="E26" s="73" t="e">
        <f>#REF!-#REF!</f>
        <v>#REF!</v>
      </c>
      <c r="F26" s="15" t="s">
        <v>492</v>
      </c>
      <c r="G26" s="66">
        <v>43080</v>
      </c>
    </row>
    <row r="27" spans="1:7" s="12" customFormat="1" ht="17.25" customHeight="1">
      <c r="A27" s="29"/>
      <c r="B27" s="30" t="s">
        <v>128</v>
      </c>
      <c r="C27" s="82"/>
      <c r="D27" s="83"/>
      <c r="E27" s="75"/>
      <c r="F27" s="77"/>
      <c r="G27" s="77"/>
    </row>
    <row r="28" spans="1:7" ht="17.25" customHeight="1">
      <c r="A28" s="5">
        <v>15</v>
      </c>
      <c r="B28" s="31" t="s">
        <v>69</v>
      </c>
      <c r="C28" s="63">
        <v>1338</v>
      </c>
      <c r="D28" s="63">
        <f t="shared" si="0"/>
        <v>1384.83</v>
      </c>
      <c r="E28" s="73" t="e">
        <f>#REF!-#REF!</f>
        <v>#REF!</v>
      </c>
      <c r="F28" s="15" t="s">
        <v>237</v>
      </c>
      <c r="G28" s="66">
        <v>43080</v>
      </c>
    </row>
    <row r="29" spans="1:7" ht="17.25" customHeight="1">
      <c r="A29" s="5">
        <v>16</v>
      </c>
      <c r="B29" s="31" t="s">
        <v>129</v>
      </c>
      <c r="C29" s="63">
        <v>1306</v>
      </c>
      <c r="D29" s="63">
        <f t="shared" si="0"/>
        <v>1351.7099999999998</v>
      </c>
      <c r="E29" s="73">
        <f t="shared" si="1"/>
        <v>46.82999999999993</v>
      </c>
      <c r="F29" s="15" t="s">
        <v>413</v>
      </c>
      <c r="G29" s="66">
        <v>43087</v>
      </c>
    </row>
    <row r="30" spans="1:7" ht="17.25" customHeight="1">
      <c r="A30" s="5">
        <v>17</v>
      </c>
      <c r="B30" s="31" t="s">
        <v>130</v>
      </c>
      <c r="C30" s="63">
        <v>1338</v>
      </c>
      <c r="D30" s="63">
        <f t="shared" si="0"/>
        <v>1384.83</v>
      </c>
      <c r="E30" s="73" t="e">
        <f>#REF!-#REF!</f>
        <v>#REF!</v>
      </c>
      <c r="F30" s="15" t="s">
        <v>230</v>
      </c>
      <c r="G30" s="66" t="s">
        <v>491</v>
      </c>
    </row>
    <row r="31" spans="1:7" ht="17.25" customHeight="1">
      <c r="A31" s="5">
        <v>18</v>
      </c>
      <c r="B31" s="31" t="s">
        <v>131</v>
      </c>
      <c r="C31" s="63">
        <v>1338</v>
      </c>
      <c r="D31" s="63">
        <f t="shared" si="0"/>
        <v>1384.83</v>
      </c>
      <c r="E31" s="73">
        <f t="shared" si="1"/>
        <v>0</v>
      </c>
      <c r="F31" s="15" t="s">
        <v>230</v>
      </c>
      <c r="G31" s="66" t="s">
        <v>491</v>
      </c>
    </row>
    <row r="32" spans="1:7" s="12" customFormat="1" ht="17.25" customHeight="1">
      <c r="A32" s="29"/>
      <c r="B32" s="30" t="s">
        <v>132</v>
      </c>
      <c r="C32" s="82"/>
      <c r="D32" s="83"/>
      <c r="E32" s="75"/>
      <c r="F32" s="77"/>
      <c r="G32" s="77"/>
    </row>
    <row r="33" spans="1:7" ht="17.25" customHeight="1">
      <c r="A33" s="5">
        <v>19</v>
      </c>
      <c r="B33" s="10" t="s">
        <v>133</v>
      </c>
      <c r="C33" s="63">
        <v>1363</v>
      </c>
      <c r="D33" s="63">
        <f t="shared" si="0"/>
        <v>1410.705</v>
      </c>
      <c r="E33" s="73">
        <f t="shared" si="1"/>
        <v>39.794999999999845</v>
      </c>
      <c r="F33" s="15" t="s">
        <v>235</v>
      </c>
      <c r="G33" s="66">
        <v>43080</v>
      </c>
    </row>
    <row r="34" spans="1:7" ht="17.25" customHeight="1">
      <c r="A34" s="5">
        <v>20</v>
      </c>
      <c r="B34" s="10" t="s">
        <v>134</v>
      </c>
      <c r="C34" s="63">
        <v>1137</v>
      </c>
      <c r="D34" s="63">
        <f t="shared" si="0"/>
        <v>1176.7949999999998</v>
      </c>
      <c r="E34" s="73">
        <f t="shared" si="1"/>
        <v>45.70999999999981</v>
      </c>
      <c r="F34" s="15" t="s">
        <v>249</v>
      </c>
      <c r="G34" s="66">
        <v>43080</v>
      </c>
    </row>
    <row r="35" spans="1:7" ht="17.25" customHeight="1">
      <c r="A35" s="5">
        <v>21</v>
      </c>
      <c r="B35" s="10" t="s">
        <v>400</v>
      </c>
      <c r="C35" s="63">
        <v>1306</v>
      </c>
      <c r="D35" s="63">
        <f t="shared" si="0"/>
        <v>1351.7099999999998</v>
      </c>
      <c r="E35" s="73">
        <f t="shared" si="1"/>
        <v>45.70999999999981</v>
      </c>
      <c r="F35" s="15" t="s">
        <v>431</v>
      </c>
      <c r="G35" s="66">
        <v>43074</v>
      </c>
    </row>
    <row r="36" spans="1:7" ht="17.25" customHeight="1">
      <c r="A36" s="5">
        <v>22</v>
      </c>
      <c r="B36" s="10" t="s">
        <v>2</v>
      </c>
      <c r="C36" s="63">
        <v>1306</v>
      </c>
      <c r="D36" s="63">
        <f t="shared" si="0"/>
        <v>1351.7099999999998</v>
      </c>
      <c r="E36" s="73">
        <f t="shared" si="1"/>
        <v>45.70999999999981</v>
      </c>
      <c r="F36" s="15" t="s">
        <v>233</v>
      </c>
      <c r="G36" s="66">
        <v>43080</v>
      </c>
    </row>
    <row r="37" spans="1:7" ht="17.25" customHeight="1">
      <c r="A37" s="5">
        <v>23</v>
      </c>
      <c r="B37" s="10" t="s">
        <v>19</v>
      </c>
      <c r="C37" s="63">
        <v>1306</v>
      </c>
      <c r="D37" s="63">
        <f t="shared" si="0"/>
        <v>1351.7099999999998</v>
      </c>
      <c r="E37" s="73" t="e">
        <f>#REF!-#REF!</f>
        <v>#REF!</v>
      </c>
      <c r="F37" s="15" t="s">
        <v>253</v>
      </c>
      <c r="G37" s="66">
        <v>43080</v>
      </c>
    </row>
    <row r="38" spans="1:7" s="12" customFormat="1" ht="17.25" customHeight="1">
      <c r="A38" s="29"/>
      <c r="B38" s="30" t="s">
        <v>135</v>
      </c>
      <c r="C38" s="82"/>
      <c r="D38" s="83"/>
      <c r="E38" s="75"/>
      <c r="F38" s="77"/>
      <c r="G38" s="77"/>
    </row>
    <row r="39" spans="1:7" ht="17.25" customHeight="1">
      <c r="A39" s="5">
        <v>24</v>
      </c>
      <c r="B39" s="10" t="s">
        <v>3</v>
      </c>
      <c r="C39" s="63">
        <v>1363</v>
      </c>
      <c r="D39" s="63">
        <f t="shared" si="0"/>
        <v>1410.705</v>
      </c>
      <c r="E39" s="73">
        <f t="shared" si="1"/>
        <v>0</v>
      </c>
      <c r="F39" s="15" t="s">
        <v>476</v>
      </c>
      <c r="G39" s="66">
        <v>43074</v>
      </c>
    </row>
    <row r="40" spans="1:7" s="12" customFormat="1" ht="17.25" customHeight="1">
      <c r="A40" s="32"/>
      <c r="B40" s="30" t="s">
        <v>136</v>
      </c>
      <c r="C40" s="82"/>
      <c r="D40" s="83"/>
      <c r="E40" s="75"/>
      <c r="F40" s="77"/>
      <c r="G40" s="77"/>
    </row>
    <row r="41" spans="1:7" ht="17.25" customHeight="1">
      <c r="A41" s="5">
        <v>25</v>
      </c>
      <c r="B41" s="10" t="s">
        <v>4</v>
      </c>
      <c r="C41" s="63">
        <v>1363</v>
      </c>
      <c r="D41" s="63">
        <f t="shared" si="0"/>
        <v>1410.705</v>
      </c>
      <c r="E41" s="73">
        <f t="shared" si="1"/>
        <v>0</v>
      </c>
      <c r="F41" s="15" t="s">
        <v>439</v>
      </c>
      <c r="G41" s="66">
        <v>43087</v>
      </c>
    </row>
    <row r="42" spans="1:7" s="12" customFormat="1" ht="17.25" customHeight="1">
      <c r="A42" s="29"/>
      <c r="B42" s="30" t="s">
        <v>137</v>
      </c>
      <c r="C42" s="82"/>
      <c r="D42" s="83"/>
      <c r="E42" s="75"/>
      <c r="F42" s="77"/>
      <c r="G42" s="77"/>
    </row>
    <row r="43" spans="1:7" ht="17.25" customHeight="1">
      <c r="A43" s="5">
        <v>26</v>
      </c>
      <c r="B43" s="10" t="s">
        <v>86</v>
      </c>
      <c r="C43" s="63">
        <v>1363</v>
      </c>
      <c r="D43" s="63">
        <f t="shared" si="0"/>
        <v>1410.705</v>
      </c>
      <c r="E43" s="73">
        <f t="shared" si="1"/>
        <v>47.70499999999993</v>
      </c>
      <c r="F43" s="15" t="s">
        <v>493</v>
      </c>
      <c r="G43" s="66">
        <v>43087</v>
      </c>
    </row>
    <row r="44" spans="1:7" ht="17.25" customHeight="1">
      <c r="A44" s="5">
        <v>27</v>
      </c>
      <c r="B44" s="10" t="s">
        <v>87</v>
      </c>
      <c r="C44" s="63">
        <v>1363</v>
      </c>
      <c r="D44" s="63">
        <f t="shared" si="0"/>
        <v>1410.705</v>
      </c>
      <c r="E44" s="73">
        <f t="shared" si="1"/>
        <v>45.70999999999981</v>
      </c>
      <c r="F44" s="15" t="s">
        <v>487</v>
      </c>
      <c r="G44" s="66">
        <v>43087</v>
      </c>
    </row>
    <row r="45" spans="1:7" ht="17.25" customHeight="1">
      <c r="A45" s="5">
        <v>28</v>
      </c>
      <c r="B45" s="10" t="s">
        <v>88</v>
      </c>
      <c r="C45" s="63">
        <v>1306</v>
      </c>
      <c r="D45" s="63">
        <f t="shared" si="0"/>
        <v>1351.7099999999998</v>
      </c>
      <c r="E45" s="73">
        <f>D50-C50</f>
        <v>0</v>
      </c>
      <c r="F45" s="15" t="s">
        <v>421</v>
      </c>
      <c r="G45" s="66">
        <v>43087</v>
      </c>
    </row>
    <row r="46" spans="1:7" ht="17.25" customHeight="1">
      <c r="A46" s="5">
        <v>29</v>
      </c>
      <c r="B46" s="10" t="s">
        <v>138</v>
      </c>
      <c r="C46" s="63">
        <v>1363</v>
      </c>
      <c r="D46" s="63">
        <f t="shared" si="0"/>
        <v>1410.705</v>
      </c>
      <c r="E46" s="73">
        <f>D47-C47</f>
        <v>47.70499999999993</v>
      </c>
      <c r="F46" s="15" t="s">
        <v>493</v>
      </c>
      <c r="G46" s="66">
        <v>43087</v>
      </c>
    </row>
    <row r="47" spans="1:7" ht="17.25" customHeight="1">
      <c r="A47" s="5">
        <v>30</v>
      </c>
      <c r="B47" s="10" t="s">
        <v>139</v>
      </c>
      <c r="C47" s="63">
        <v>1363</v>
      </c>
      <c r="D47" s="63">
        <f t="shared" si="0"/>
        <v>1410.705</v>
      </c>
      <c r="E47" s="73">
        <f>D48-C48</f>
        <v>47.70499999999993</v>
      </c>
      <c r="F47" s="15" t="s">
        <v>487</v>
      </c>
      <c r="G47" s="66">
        <v>43087</v>
      </c>
    </row>
    <row r="48" spans="1:7" ht="17.25" customHeight="1">
      <c r="A48" s="5">
        <v>31</v>
      </c>
      <c r="B48" s="10" t="s">
        <v>140</v>
      </c>
      <c r="C48" s="63">
        <v>1363</v>
      </c>
      <c r="D48" s="63">
        <f t="shared" si="0"/>
        <v>1410.705</v>
      </c>
      <c r="E48" s="73">
        <f>D53-C53</f>
        <v>47.70499999999993</v>
      </c>
      <c r="F48" s="15" t="s">
        <v>487</v>
      </c>
      <c r="G48" s="66">
        <v>43087</v>
      </c>
    </row>
    <row r="49" spans="1:7" ht="17.25" customHeight="1">
      <c r="A49" s="5">
        <v>32</v>
      </c>
      <c r="B49" s="10" t="s">
        <v>89</v>
      </c>
      <c r="C49" s="63">
        <v>1363</v>
      </c>
      <c r="D49" s="63">
        <f t="shared" si="0"/>
        <v>1410.705</v>
      </c>
      <c r="E49" s="73"/>
      <c r="F49" s="15" t="s">
        <v>487</v>
      </c>
      <c r="G49" s="66">
        <v>43087</v>
      </c>
    </row>
    <row r="50" spans="1:7" s="12" customFormat="1" ht="17.25" customHeight="1">
      <c r="A50" s="29"/>
      <c r="B50" s="30" t="s">
        <v>141</v>
      </c>
      <c r="C50" s="82"/>
      <c r="D50" s="83"/>
      <c r="E50" s="75"/>
      <c r="F50" s="77"/>
      <c r="G50" s="77"/>
    </row>
    <row r="51" spans="1:7" ht="17.25" customHeight="1">
      <c r="A51" s="5">
        <v>33</v>
      </c>
      <c r="B51" s="10" t="s">
        <v>142</v>
      </c>
      <c r="C51" s="63">
        <v>1363</v>
      </c>
      <c r="D51" s="63">
        <f t="shared" si="0"/>
        <v>1410.705</v>
      </c>
      <c r="E51" s="73">
        <f t="shared" si="1"/>
        <v>47.70499999999993</v>
      </c>
      <c r="F51" s="15" t="s">
        <v>442</v>
      </c>
      <c r="G51" s="66">
        <v>43087</v>
      </c>
    </row>
    <row r="52" spans="1:7" ht="17.25" customHeight="1">
      <c r="A52" s="5">
        <v>34</v>
      </c>
      <c r="B52" s="10" t="s">
        <v>143</v>
      </c>
      <c r="C52" s="63">
        <v>1363</v>
      </c>
      <c r="D52" s="63">
        <f t="shared" si="0"/>
        <v>1410.705</v>
      </c>
      <c r="E52" s="73">
        <f t="shared" si="1"/>
        <v>47.70499999999993</v>
      </c>
      <c r="F52" s="15" t="s">
        <v>442</v>
      </c>
      <c r="G52" s="66">
        <v>43087</v>
      </c>
    </row>
    <row r="53" spans="1:7" ht="17.25" customHeight="1">
      <c r="A53" s="5">
        <v>35</v>
      </c>
      <c r="B53" s="10" t="s">
        <v>144</v>
      </c>
      <c r="C53" s="63">
        <v>1363</v>
      </c>
      <c r="D53" s="63">
        <f t="shared" si="0"/>
        <v>1410.705</v>
      </c>
      <c r="E53" s="73">
        <f t="shared" si="1"/>
        <v>47.70499999999993</v>
      </c>
      <c r="F53" s="15" t="s">
        <v>442</v>
      </c>
      <c r="G53" s="66">
        <v>43087</v>
      </c>
    </row>
    <row r="54" spans="1:7" ht="17.25" customHeight="1">
      <c r="A54" s="5">
        <v>36</v>
      </c>
      <c r="B54" s="10" t="s">
        <v>145</v>
      </c>
      <c r="C54" s="63">
        <v>1363</v>
      </c>
      <c r="D54" s="63">
        <f t="shared" si="0"/>
        <v>1410.705</v>
      </c>
      <c r="E54" s="73">
        <f t="shared" si="1"/>
        <v>47.70499999999993</v>
      </c>
      <c r="F54" s="15" t="s">
        <v>442</v>
      </c>
      <c r="G54" s="66">
        <v>43087</v>
      </c>
    </row>
    <row r="55" spans="1:7" ht="17.25" customHeight="1">
      <c r="A55" s="5">
        <v>37</v>
      </c>
      <c r="B55" s="10" t="s">
        <v>146</v>
      </c>
      <c r="C55" s="63">
        <v>1363</v>
      </c>
      <c r="D55" s="63">
        <f t="shared" si="0"/>
        <v>1410.705</v>
      </c>
      <c r="E55" s="73">
        <f t="shared" si="1"/>
        <v>47.70499999999993</v>
      </c>
      <c r="F55" s="15" t="s">
        <v>442</v>
      </c>
      <c r="G55" s="66">
        <v>43087</v>
      </c>
    </row>
    <row r="56" spans="1:7" ht="17.25" customHeight="1">
      <c r="A56" s="5">
        <v>38</v>
      </c>
      <c r="B56" s="10" t="s">
        <v>147</v>
      </c>
      <c r="C56" s="63">
        <v>1363</v>
      </c>
      <c r="D56" s="63">
        <f t="shared" si="0"/>
        <v>1410.705</v>
      </c>
      <c r="E56" s="73">
        <f t="shared" si="1"/>
        <v>0</v>
      </c>
      <c r="F56" s="15" t="s">
        <v>442</v>
      </c>
      <c r="G56" s="66">
        <v>43087</v>
      </c>
    </row>
    <row r="57" spans="1:7" s="12" customFormat="1" ht="17.25" customHeight="1">
      <c r="A57" s="29"/>
      <c r="B57" s="30" t="s">
        <v>148</v>
      </c>
      <c r="C57" s="82"/>
      <c r="D57" s="83"/>
      <c r="E57" s="75"/>
      <c r="F57" s="77"/>
      <c r="G57" s="77"/>
    </row>
    <row r="58" spans="1:7" ht="17.25" customHeight="1">
      <c r="A58" s="5">
        <v>39</v>
      </c>
      <c r="B58" s="10" t="s">
        <v>149</v>
      </c>
      <c r="C58" s="63">
        <v>1363</v>
      </c>
      <c r="D58" s="63">
        <f t="shared" si="0"/>
        <v>1410.705</v>
      </c>
      <c r="E58" s="73">
        <f t="shared" si="1"/>
        <v>45.70999999999981</v>
      </c>
      <c r="F58" s="15" t="s">
        <v>435</v>
      </c>
      <c r="G58" s="66">
        <v>43087</v>
      </c>
    </row>
    <row r="59" spans="1:7" ht="17.25" customHeight="1">
      <c r="A59" s="5">
        <v>40</v>
      </c>
      <c r="B59" s="10" t="s">
        <v>401</v>
      </c>
      <c r="C59" s="63">
        <v>1306</v>
      </c>
      <c r="D59" s="63">
        <f t="shared" si="0"/>
        <v>1351.7099999999998</v>
      </c>
      <c r="E59" s="73">
        <f t="shared" si="1"/>
        <v>47.70499999999993</v>
      </c>
      <c r="F59" s="15" t="s">
        <v>443</v>
      </c>
      <c r="G59" s="66">
        <v>43087</v>
      </c>
    </row>
    <row r="60" spans="1:7" ht="17.25" customHeight="1">
      <c r="A60" s="5">
        <v>41</v>
      </c>
      <c r="B60" s="10" t="s">
        <v>150</v>
      </c>
      <c r="C60" s="63">
        <v>1363</v>
      </c>
      <c r="D60" s="63">
        <f t="shared" si="0"/>
        <v>1410.705</v>
      </c>
      <c r="E60" s="73" t="e">
        <f>#REF!-#REF!</f>
        <v>#REF!</v>
      </c>
      <c r="F60" s="15" t="s">
        <v>444</v>
      </c>
      <c r="G60" s="66">
        <v>43087</v>
      </c>
    </row>
    <row r="61" spans="1:7" s="12" customFormat="1" ht="17.25" customHeight="1">
      <c r="A61" s="29"/>
      <c r="B61" s="30" t="s">
        <v>151</v>
      </c>
      <c r="C61" s="82"/>
      <c r="D61" s="83"/>
      <c r="E61" s="75"/>
      <c r="F61" s="77"/>
      <c r="G61" s="77"/>
    </row>
    <row r="62" spans="1:7" ht="17.25" customHeight="1">
      <c r="A62" s="5">
        <v>42</v>
      </c>
      <c r="B62" s="10" t="s">
        <v>152</v>
      </c>
      <c r="C62" s="63">
        <v>1363</v>
      </c>
      <c r="D62" s="63">
        <f t="shared" si="0"/>
        <v>1410.705</v>
      </c>
      <c r="E62" s="73">
        <f t="shared" si="1"/>
        <v>45.70999999999981</v>
      </c>
      <c r="F62" s="15" t="s">
        <v>454</v>
      </c>
      <c r="G62" s="66">
        <v>43087</v>
      </c>
    </row>
    <row r="63" spans="1:7" ht="17.25" customHeight="1">
      <c r="A63" s="5">
        <v>43</v>
      </c>
      <c r="B63" s="10" t="s">
        <v>153</v>
      </c>
      <c r="C63" s="63">
        <v>1306</v>
      </c>
      <c r="D63" s="63">
        <f t="shared" si="0"/>
        <v>1351.7099999999998</v>
      </c>
      <c r="E63" s="73">
        <f>D65-C65</f>
        <v>0</v>
      </c>
      <c r="F63" s="15" t="s">
        <v>453</v>
      </c>
      <c r="G63" s="66">
        <v>43087</v>
      </c>
    </row>
    <row r="64" spans="1:7" ht="17.25" customHeight="1">
      <c r="A64" s="5">
        <v>44</v>
      </c>
      <c r="B64" s="10" t="s">
        <v>154</v>
      </c>
      <c r="C64" s="63">
        <v>1363</v>
      </c>
      <c r="D64" s="63">
        <f t="shared" si="0"/>
        <v>1410.705</v>
      </c>
      <c r="E64" s="73"/>
      <c r="F64" s="15" t="s">
        <v>454</v>
      </c>
      <c r="G64" s="66">
        <v>43087</v>
      </c>
    </row>
    <row r="65" spans="1:7" s="12" customFormat="1" ht="17.25" customHeight="1">
      <c r="A65" s="29"/>
      <c r="B65" s="30" t="s">
        <v>155</v>
      </c>
      <c r="C65" s="82"/>
      <c r="D65" s="83"/>
      <c r="E65" s="75"/>
      <c r="F65" s="77"/>
      <c r="G65" s="77"/>
    </row>
    <row r="66" spans="1:7" s="20" customFormat="1" ht="17.25" customHeight="1">
      <c r="A66" s="5">
        <v>45</v>
      </c>
      <c r="B66" s="10" t="s">
        <v>156</v>
      </c>
      <c r="C66" s="63">
        <v>1363</v>
      </c>
      <c r="D66" s="63">
        <f t="shared" si="0"/>
        <v>1410.705</v>
      </c>
      <c r="E66" s="73">
        <f t="shared" si="1"/>
        <v>45.70999999999981</v>
      </c>
      <c r="F66" s="15" t="s">
        <v>485</v>
      </c>
      <c r="G66" s="66">
        <v>43077</v>
      </c>
    </row>
    <row r="67" spans="1:7" ht="17.25" customHeight="1">
      <c r="A67" s="5">
        <v>46</v>
      </c>
      <c r="B67" s="10" t="s">
        <v>157</v>
      </c>
      <c r="C67" s="63">
        <v>1306</v>
      </c>
      <c r="D67" s="63">
        <f t="shared" si="0"/>
        <v>1351.7099999999998</v>
      </c>
      <c r="E67" s="73">
        <f t="shared" si="1"/>
        <v>47.70499999999993</v>
      </c>
      <c r="F67" s="15" t="s">
        <v>485</v>
      </c>
      <c r="G67" s="66">
        <v>43078</v>
      </c>
    </row>
    <row r="68" spans="1:7" ht="17.25" customHeight="1">
      <c r="A68" s="5">
        <v>47</v>
      </c>
      <c r="B68" s="10" t="s">
        <v>158</v>
      </c>
      <c r="C68" s="63">
        <v>1363</v>
      </c>
      <c r="D68" s="63">
        <f t="shared" si="0"/>
        <v>1410.705</v>
      </c>
      <c r="E68" s="73">
        <f t="shared" si="1"/>
        <v>47.70499999999993</v>
      </c>
      <c r="F68" s="15" t="s">
        <v>485</v>
      </c>
      <c r="G68" s="66">
        <v>43079</v>
      </c>
    </row>
    <row r="69" spans="1:7" ht="17.25" customHeight="1">
      <c r="A69" s="5">
        <v>48</v>
      </c>
      <c r="B69" s="10" t="s">
        <v>159</v>
      </c>
      <c r="C69" s="63">
        <v>1363</v>
      </c>
      <c r="D69" s="63">
        <f t="shared" si="0"/>
        <v>1410.705</v>
      </c>
      <c r="E69" s="73">
        <f t="shared" si="1"/>
        <v>45.70999999999981</v>
      </c>
      <c r="F69" s="15" t="s">
        <v>485</v>
      </c>
      <c r="G69" s="66">
        <v>43080</v>
      </c>
    </row>
    <row r="70" spans="1:7" ht="17.25" customHeight="1">
      <c r="A70" s="5">
        <v>49</v>
      </c>
      <c r="B70" s="10" t="s">
        <v>160</v>
      </c>
      <c r="C70" s="63">
        <v>1306</v>
      </c>
      <c r="D70" s="63">
        <f t="shared" si="0"/>
        <v>1351.7099999999998</v>
      </c>
      <c r="E70" s="73">
        <f t="shared" si="1"/>
        <v>45.70999999999981</v>
      </c>
      <c r="F70" s="15" t="s">
        <v>485</v>
      </c>
      <c r="G70" s="66">
        <v>43081</v>
      </c>
    </row>
    <row r="71" spans="1:7" ht="17.25" customHeight="1">
      <c r="A71" s="5">
        <v>50</v>
      </c>
      <c r="B71" s="10" t="s">
        <v>161</v>
      </c>
      <c r="C71" s="63">
        <v>1306</v>
      </c>
      <c r="D71" s="63">
        <f t="shared" si="0"/>
        <v>1351.7099999999998</v>
      </c>
      <c r="E71" s="73">
        <f aca="true" t="shared" si="2" ref="E71:E76">D72-C72</f>
        <v>45.70999999999981</v>
      </c>
      <c r="F71" s="15" t="s">
        <v>485</v>
      </c>
      <c r="G71" s="66">
        <v>43082</v>
      </c>
    </row>
    <row r="72" spans="1:7" ht="17.25" customHeight="1">
      <c r="A72" s="5">
        <v>51</v>
      </c>
      <c r="B72" s="10" t="s">
        <v>162</v>
      </c>
      <c r="C72" s="63">
        <v>1306</v>
      </c>
      <c r="D72" s="63">
        <f aca="true" t="shared" si="3" ref="D72:D77">C72*1.035</f>
        <v>1351.7099999999998</v>
      </c>
      <c r="E72" s="73">
        <f t="shared" si="2"/>
        <v>45.70999999999981</v>
      </c>
      <c r="F72" s="15" t="s">
        <v>485</v>
      </c>
      <c r="G72" s="66">
        <v>43083</v>
      </c>
    </row>
    <row r="73" spans="1:7" ht="17.25" customHeight="1">
      <c r="A73" s="5">
        <v>52</v>
      </c>
      <c r="B73" s="10" t="s">
        <v>163</v>
      </c>
      <c r="C73" s="63">
        <v>1306</v>
      </c>
      <c r="D73" s="63">
        <f t="shared" si="3"/>
        <v>1351.7099999999998</v>
      </c>
      <c r="E73" s="73">
        <f t="shared" si="2"/>
        <v>0</v>
      </c>
      <c r="F73" s="15" t="s">
        <v>485</v>
      </c>
      <c r="G73" s="66">
        <v>43084</v>
      </c>
    </row>
    <row r="74" spans="1:7" s="12" customFormat="1" ht="17.25" customHeight="1">
      <c r="A74" s="29"/>
      <c r="B74" s="30" t="s">
        <v>164</v>
      </c>
      <c r="C74" s="82"/>
      <c r="D74" s="83"/>
      <c r="E74" s="75"/>
      <c r="F74" s="77"/>
      <c r="G74" s="77"/>
    </row>
    <row r="75" spans="1:7" ht="17.25" customHeight="1">
      <c r="A75" s="5">
        <v>53</v>
      </c>
      <c r="B75" s="10" t="s">
        <v>165</v>
      </c>
      <c r="C75" s="63">
        <v>1363</v>
      </c>
      <c r="D75" s="63">
        <f t="shared" si="3"/>
        <v>1410.705</v>
      </c>
      <c r="E75" s="73" t="e">
        <f>#REF!-#REF!</f>
        <v>#REF!</v>
      </c>
      <c r="F75" s="15" t="s">
        <v>261</v>
      </c>
      <c r="G75" s="66">
        <v>43087</v>
      </c>
    </row>
    <row r="76" spans="1:7" ht="17.25" customHeight="1">
      <c r="A76" s="5">
        <v>54</v>
      </c>
      <c r="B76" s="10" t="s">
        <v>166</v>
      </c>
      <c r="C76" s="63">
        <v>1306</v>
      </c>
      <c r="D76" s="63">
        <f t="shared" si="3"/>
        <v>1351.7099999999998</v>
      </c>
      <c r="E76" s="73">
        <f t="shared" si="2"/>
        <v>45.70999999999981</v>
      </c>
      <c r="F76" s="15" t="s">
        <v>472</v>
      </c>
      <c r="G76" s="66">
        <v>43074</v>
      </c>
    </row>
    <row r="77" spans="1:7" ht="17.25" customHeight="1">
      <c r="A77" s="5">
        <v>55</v>
      </c>
      <c r="B77" s="10" t="s">
        <v>167</v>
      </c>
      <c r="C77" s="63">
        <v>1306</v>
      </c>
      <c r="D77" s="63">
        <f t="shared" si="3"/>
        <v>1351.7099999999998</v>
      </c>
      <c r="E77" s="73" t="e">
        <f>#REF!-#REF!</f>
        <v>#REF!</v>
      </c>
      <c r="F77" s="15" t="s">
        <v>471</v>
      </c>
      <c r="G77" s="66">
        <v>43074</v>
      </c>
    </row>
  </sheetData>
  <sheetProtection/>
  <mergeCells count="10">
    <mergeCell ref="F7:F8"/>
    <mergeCell ref="G7:G8"/>
    <mergeCell ref="A1:G1"/>
    <mergeCell ref="B2:G2"/>
    <mergeCell ref="A3:G3"/>
    <mergeCell ref="A4:G4"/>
    <mergeCell ref="A6:A8"/>
    <mergeCell ref="B6:B8"/>
    <mergeCell ref="C6:D6"/>
    <mergeCell ref="F6:G6"/>
  </mergeCells>
  <printOptions horizontalCentered="1"/>
  <pageMargins left="0.1968503937007874" right="0.1968503937007874" top="0.15748031496062992" bottom="0.3937007874015748" header="0" footer="0.5905511811023623"/>
  <pageSetup horizontalDpi="600" verticalDpi="600" orientation="portrait" paperSize="9" scale="8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78"/>
  <sheetViews>
    <sheetView zoomScale="120" zoomScaleNormal="120" zoomScalePageLayoutView="0" workbookViewId="0" topLeftCell="A1">
      <pane xSplit="1" ySplit="8" topLeftCell="B9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B67" sqref="B67"/>
    </sheetView>
  </sheetViews>
  <sheetFormatPr defaultColWidth="9.00390625" defaultRowHeight="12.75"/>
  <cols>
    <col min="1" max="1" width="4.125" style="24" customWidth="1"/>
    <col min="2" max="2" width="80.25390625" style="33" customWidth="1"/>
    <col min="3" max="3" width="14.375" style="20" customWidth="1"/>
    <col min="4" max="4" width="14.125" style="20" customWidth="1"/>
    <col min="5" max="5" width="9.25390625" style="37" customWidth="1"/>
    <col min="6" max="6" width="11.625" style="37" customWidth="1"/>
    <col min="7" max="16384" width="9.125" style="33" customWidth="1"/>
  </cols>
  <sheetData>
    <row r="1" spans="1:6" s="24" customFormat="1" ht="14.25">
      <c r="A1" s="97" t="s">
        <v>78</v>
      </c>
      <c r="B1" s="97"/>
      <c r="C1" s="97"/>
      <c r="D1" s="97"/>
      <c r="E1" s="97"/>
      <c r="F1" s="97"/>
    </row>
    <row r="2" spans="1:6" s="24" customFormat="1" ht="14.25">
      <c r="A2" s="12"/>
      <c r="B2" s="89" t="s">
        <v>32</v>
      </c>
      <c r="C2" s="89"/>
      <c r="D2" s="89"/>
      <c r="E2" s="89"/>
      <c r="F2" s="89"/>
    </row>
    <row r="3" spans="1:6" s="24" customFormat="1" ht="14.25">
      <c r="A3" s="89" t="s">
        <v>33</v>
      </c>
      <c r="B3" s="89"/>
      <c r="C3" s="89"/>
      <c r="D3" s="89"/>
      <c r="E3" s="89"/>
      <c r="F3" s="89"/>
    </row>
    <row r="4" spans="1:6" s="24" customFormat="1" ht="14.25">
      <c r="A4" s="90" t="s">
        <v>422</v>
      </c>
      <c r="B4" s="90"/>
      <c r="C4" s="90"/>
      <c r="D4" s="90"/>
      <c r="E4" s="90"/>
      <c r="F4" s="90"/>
    </row>
    <row r="5" spans="1:6" s="24" customFormat="1" ht="14.25">
      <c r="A5" s="90"/>
      <c r="B5" s="89"/>
      <c r="C5" s="89"/>
      <c r="D5" s="89"/>
      <c r="E5" s="37"/>
      <c r="F5" s="37"/>
    </row>
    <row r="6" spans="1:6" s="24" customFormat="1" ht="52.5" customHeight="1">
      <c r="A6" s="98" t="s">
        <v>0</v>
      </c>
      <c r="B6" s="99" t="s">
        <v>441</v>
      </c>
      <c r="C6" s="102" t="s">
        <v>35</v>
      </c>
      <c r="D6" s="102"/>
      <c r="E6" s="95" t="s">
        <v>47</v>
      </c>
      <c r="F6" s="96"/>
    </row>
    <row r="7" spans="1:6" s="24" customFormat="1" ht="14.25">
      <c r="A7" s="98"/>
      <c r="B7" s="100"/>
      <c r="C7" s="86" t="s">
        <v>427</v>
      </c>
      <c r="D7" s="86" t="s">
        <v>423</v>
      </c>
      <c r="E7" s="87" t="s">
        <v>46</v>
      </c>
      <c r="F7" s="87" t="s">
        <v>48</v>
      </c>
    </row>
    <row r="8" spans="1:6" s="24" customFormat="1" ht="19.5" customHeight="1">
      <c r="A8" s="98"/>
      <c r="B8" s="101"/>
      <c r="C8" s="25" t="s">
        <v>196</v>
      </c>
      <c r="D8" s="25" t="s">
        <v>196</v>
      </c>
      <c r="E8" s="88"/>
      <c r="F8" s="88"/>
    </row>
    <row r="9" spans="1:6" s="36" customFormat="1" ht="18.75" customHeight="1">
      <c r="A9" s="26"/>
      <c r="B9" s="27" t="s">
        <v>7</v>
      </c>
      <c r="C9" s="65"/>
      <c r="D9" s="65"/>
      <c r="E9" s="60"/>
      <c r="F9" s="60"/>
    </row>
    <row r="10" spans="1:6" ht="18.75" customHeight="1">
      <c r="A10" s="19">
        <v>1</v>
      </c>
      <c r="B10" s="6" t="s">
        <v>512</v>
      </c>
      <c r="C10" s="53">
        <v>54</v>
      </c>
      <c r="D10" s="53">
        <f>C10*1.04</f>
        <v>56.160000000000004</v>
      </c>
      <c r="E10" s="15" t="s">
        <v>494</v>
      </c>
      <c r="F10" s="66">
        <v>43074</v>
      </c>
    </row>
    <row r="11" spans="1:6" s="62" customFormat="1" ht="18.75" customHeight="1">
      <c r="A11" s="67"/>
      <c r="B11" s="27" t="s">
        <v>8</v>
      </c>
      <c r="C11" s="65"/>
      <c r="D11" s="65"/>
      <c r="E11" s="60"/>
      <c r="F11" s="60"/>
    </row>
    <row r="12" spans="1:6" ht="18.75" customHeight="1">
      <c r="A12" s="19">
        <f>A10+1</f>
        <v>2</v>
      </c>
      <c r="B12" s="6" t="s">
        <v>9</v>
      </c>
      <c r="C12" s="53">
        <v>48.5</v>
      </c>
      <c r="D12" s="53">
        <f>C12*1.04</f>
        <v>50.440000000000005</v>
      </c>
      <c r="E12" s="15" t="s">
        <v>495</v>
      </c>
      <c r="F12" s="66">
        <v>43087</v>
      </c>
    </row>
    <row r="13" spans="1:6" ht="18.75" customHeight="1">
      <c r="A13" s="19">
        <f>A12+1</f>
        <v>3</v>
      </c>
      <c r="B13" s="6" t="s">
        <v>79</v>
      </c>
      <c r="C13" s="53">
        <v>48.5</v>
      </c>
      <c r="D13" s="53">
        <f>C13*1.04</f>
        <v>50.440000000000005</v>
      </c>
      <c r="E13" s="15" t="s">
        <v>496</v>
      </c>
      <c r="F13" s="66">
        <v>43087</v>
      </c>
    </row>
    <row r="14" spans="1:6" s="62" customFormat="1" ht="18.75" customHeight="1">
      <c r="A14" s="67"/>
      <c r="B14" s="27" t="s">
        <v>60</v>
      </c>
      <c r="C14" s="65"/>
      <c r="D14" s="65"/>
      <c r="E14" s="60"/>
      <c r="F14" s="60"/>
    </row>
    <row r="15" spans="1:6" ht="18.75" customHeight="1">
      <c r="A15" s="19">
        <f>A13+1</f>
        <v>4</v>
      </c>
      <c r="B15" s="6" t="s">
        <v>10</v>
      </c>
      <c r="C15" s="28">
        <v>47.88</v>
      </c>
      <c r="D15" s="53">
        <f>C15*1.04</f>
        <v>49.7952</v>
      </c>
      <c r="E15" s="15" t="s">
        <v>248</v>
      </c>
      <c r="F15" s="66">
        <v>43080</v>
      </c>
    </row>
    <row r="16" spans="1:6" ht="18.75" customHeight="1">
      <c r="A16" s="19">
        <f>A15+1</f>
        <v>5</v>
      </c>
      <c r="B16" s="6" t="s">
        <v>11</v>
      </c>
      <c r="C16" s="28">
        <v>47.88</v>
      </c>
      <c r="D16" s="53">
        <f>C16*1.04</f>
        <v>49.7952</v>
      </c>
      <c r="E16" s="15" t="s">
        <v>242</v>
      </c>
      <c r="F16" s="66">
        <v>42341</v>
      </c>
    </row>
    <row r="17" spans="1:6" ht="18.75" customHeight="1">
      <c r="A17" s="19">
        <f>A16+1</f>
        <v>6</v>
      </c>
      <c r="B17" s="6" t="s">
        <v>80</v>
      </c>
      <c r="C17" s="28">
        <v>47.88</v>
      </c>
      <c r="D17" s="53">
        <f>C17*1.04</f>
        <v>49.7952</v>
      </c>
      <c r="E17" s="15" t="s">
        <v>243</v>
      </c>
      <c r="F17" s="66">
        <v>42341</v>
      </c>
    </row>
    <row r="18" spans="1:6" ht="31.5" customHeight="1">
      <c r="A18" s="19">
        <f>A17+1</f>
        <v>7</v>
      </c>
      <c r="B18" s="6" t="s">
        <v>81</v>
      </c>
      <c r="C18" s="28">
        <v>47.88</v>
      </c>
      <c r="D18" s="53">
        <f>C18*1.04</f>
        <v>49.7952</v>
      </c>
      <c r="E18" s="15" t="s">
        <v>458</v>
      </c>
      <c r="F18" s="66">
        <v>43074</v>
      </c>
    </row>
    <row r="19" spans="1:6" s="62" customFormat="1" ht="18.75" customHeight="1">
      <c r="A19" s="67"/>
      <c r="B19" s="27" t="s">
        <v>64</v>
      </c>
      <c r="C19" s="65"/>
      <c r="D19" s="65"/>
      <c r="E19" s="60"/>
      <c r="F19" s="60"/>
    </row>
    <row r="20" spans="1:6" ht="18.75" customHeight="1">
      <c r="A20" s="19">
        <f>A18+1</f>
        <v>8</v>
      </c>
      <c r="B20" s="6" t="s">
        <v>65</v>
      </c>
      <c r="C20" s="53">
        <v>54</v>
      </c>
      <c r="D20" s="53">
        <f aca="true" t="shared" si="0" ref="D20:D27">C20*1.04</f>
        <v>56.160000000000004</v>
      </c>
      <c r="E20" s="15" t="s">
        <v>480</v>
      </c>
      <c r="F20" s="66">
        <v>43077</v>
      </c>
    </row>
    <row r="21" spans="1:6" s="68" customFormat="1" ht="18.75" customHeight="1">
      <c r="A21" s="19">
        <f aca="true" t="shared" si="1" ref="A21:A27">A20+1</f>
        <v>9</v>
      </c>
      <c r="B21" s="6" t="s">
        <v>82</v>
      </c>
      <c r="C21" s="53">
        <v>39.48</v>
      </c>
      <c r="D21" s="53">
        <f t="shared" si="0"/>
        <v>41.0592</v>
      </c>
      <c r="E21" s="15" t="s">
        <v>483</v>
      </c>
      <c r="F21" s="66">
        <v>43077</v>
      </c>
    </row>
    <row r="22" spans="1:6" s="68" customFormat="1" ht="18.75" customHeight="1">
      <c r="A22" s="19">
        <f t="shared" si="1"/>
        <v>10</v>
      </c>
      <c r="B22" s="6" t="s">
        <v>66</v>
      </c>
      <c r="C22" s="53">
        <v>39.48</v>
      </c>
      <c r="D22" s="53">
        <f t="shared" si="0"/>
        <v>41.0592</v>
      </c>
      <c r="E22" s="15" t="s">
        <v>468</v>
      </c>
      <c r="F22" s="66">
        <v>43074</v>
      </c>
    </row>
    <row r="23" spans="1:6" s="68" customFormat="1" ht="18.75" customHeight="1">
      <c r="A23" s="19">
        <f t="shared" si="1"/>
        <v>11</v>
      </c>
      <c r="B23" s="6" t="s">
        <v>67</v>
      </c>
      <c r="C23" s="53">
        <v>39.48</v>
      </c>
      <c r="D23" s="53">
        <f t="shared" si="0"/>
        <v>41.0592</v>
      </c>
      <c r="E23" s="15" t="s">
        <v>465</v>
      </c>
      <c r="F23" s="66">
        <v>43074</v>
      </c>
    </row>
    <row r="24" spans="1:6" s="68" customFormat="1" ht="18.75" customHeight="1">
      <c r="A24" s="19">
        <f t="shared" si="1"/>
        <v>12</v>
      </c>
      <c r="B24" s="6" t="s">
        <v>68</v>
      </c>
      <c r="C24" s="53">
        <v>39.48</v>
      </c>
      <c r="D24" s="53">
        <f t="shared" si="0"/>
        <v>41.0592</v>
      </c>
      <c r="E24" s="15" t="s">
        <v>462</v>
      </c>
      <c r="F24" s="66">
        <v>43074</v>
      </c>
    </row>
    <row r="25" spans="1:6" s="68" customFormat="1" ht="18.75" customHeight="1">
      <c r="A25" s="19">
        <f t="shared" si="1"/>
        <v>13</v>
      </c>
      <c r="B25" s="6" t="s">
        <v>14</v>
      </c>
      <c r="C25" s="53">
        <v>39.48</v>
      </c>
      <c r="D25" s="53">
        <f t="shared" si="0"/>
        <v>41.0592</v>
      </c>
      <c r="E25" s="15" t="s">
        <v>238</v>
      </c>
      <c r="F25" s="66">
        <v>43077</v>
      </c>
    </row>
    <row r="26" spans="1:6" s="68" customFormat="1" ht="18.75" customHeight="1">
      <c r="A26" s="19">
        <f t="shared" si="1"/>
        <v>14</v>
      </c>
      <c r="B26" s="6" t="s">
        <v>424</v>
      </c>
      <c r="C26" s="53">
        <v>48.5</v>
      </c>
      <c r="D26" s="53">
        <f t="shared" si="0"/>
        <v>50.440000000000005</v>
      </c>
      <c r="E26" s="15" t="s">
        <v>256</v>
      </c>
      <c r="F26" s="66">
        <v>42717</v>
      </c>
    </row>
    <row r="27" spans="1:6" s="68" customFormat="1" ht="18.75" customHeight="1">
      <c r="A27" s="19">
        <f t="shared" si="1"/>
        <v>15</v>
      </c>
      <c r="B27" s="6" t="s">
        <v>425</v>
      </c>
      <c r="C27" s="53">
        <v>48.5</v>
      </c>
      <c r="D27" s="53">
        <f t="shared" si="0"/>
        <v>50.440000000000005</v>
      </c>
      <c r="E27" s="15" t="s">
        <v>256</v>
      </c>
      <c r="F27" s="66">
        <v>42717</v>
      </c>
    </row>
    <row r="28" spans="1:6" s="62" customFormat="1" ht="18.75" customHeight="1">
      <c r="A28" s="67"/>
      <c r="B28" s="27" t="s">
        <v>15</v>
      </c>
      <c r="C28" s="65"/>
      <c r="D28" s="65"/>
      <c r="E28" s="60"/>
      <c r="F28" s="60"/>
    </row>
    <row r="29" spans="1:6" ht="18.75" customHeight="1">
      <c r="A29" s="19">
        <v>16</v>
      </c>
      <c r="B29" s="6" t="s">
        <v>83</v>
      </c>
      <c r="C29" s="53">
        <v>34.45</v>
      </c>
      <c r="D29" s="53">
        <f>C29*1.04</f>
        <v>35.828</v>
      </c>
      <c r="E29" s="15" t="s">
        <v>470</v>
      </c>
      <c r="F29" s="66">
        <v>43074</v>
      </c>
    </row>
    <row r="30" spans="1:6" ht="18.75" customHeight="1">
      <c r="A30" s="19">
        <v>17</v>
      </c>
      <c r="B30" s="6" t="s">
        <v>16</v>
      </c>
      <c r="C30" s="53">
        <v>34.45</v>
      </c>
      <c r="D30" s="53">
        <f>C30*1.04</f>
        <v>35.828</v>
      </c>
      <c r="E30" s="15" t="s">
        <v>445</v>
      </c>
      <c r="F30" s="66">
        <v>43087</v>
      </c>
    </row>
    <row r="31" spans="1:6" ht="18.75" customHeight="1">
      <c r="A31" s="19">
        <v>18</v>
      </c>
      <c r="B31" s="6" t="s">
        <v>37</v>
      </c>
      <c r="C31" s="53">
        <v>32.35</v>
      </c>
      <c r="D31" s="53">
        <f>C31*1.04</f>
        <v>33.644000000000005</v>
      </c>
      <c r="E31" s="15" t="s">
        <v>470</v>
      </c>
      <c r="F31" s="66">
        <v>43074</v>
      </c>
    </row>
    <row r="32" spans="1:6" ht="30" customHeight="1">
      <c r="A32" s="19">
        <v>19</v>
      </c>
      <c r="B32" s="6" t="s">
        <v>241</v>
      </c>
      <c r="C32" s="53">
        <v>34.45</v>
      </c>
      <c r="D32" s="53">
        <f>C32*1.04</f>
        <v>35.828</v>
      </c>
      <c r="E32" s="15" t="s">
        <v>469</v>
      </c>
      <c r="F32" s="66">
        <v>43074</v>
      </c>
    </row>
    <row r="33" spans="1:6" s="62" customFormat="1" ht="18.75" customHeight="1">
      <c r="A33" s="67"/>
      <c r="B33" s="27" t="s">
        <v>17</v>
      </c>
      <c r="C33" s="65"/>
      <c r="D33" s="65"/>
      <c r="E33" s="60"/>
      <c r="F33" s="60"/>
    </row>
    <row r="34" spans="1:6" ht="18.75" customHeight="1">
      <c r="A34" s="19">
        <v>20</v>
      </c>
      <c r="B34" s="6" t="s">
        <v>18</v>
      </c>
      <c r="C34" s="53">
        <v>30.26</v>
      </c>
      <c r="D34" s="53">
        <f>C34*1.04</f>
        <v>31.4704</v>
      </c>
      <c r="E34" s="15" t="s">
        <v>251</v>
      </c>
      <c r="F34" s="66">
        <v>43080</v>
      </c>
    </row>
    <row r="35" spans="1:6" ht="18.75" customHeight="1">
      <c r="A35" s="19">
        <v>21</v>
      </c>
      <c r="B35" s="6" t="s">
        <v>84</v>
      </c>
      <c r="C35" s="53">
        <v>20.63</v>
      </c>
      <c r="D35" s="53">
        <f>C35*1.04</f>
        <v>21.4552</v>
      </c>
      <c r="E35" s="15" t="s">
        <v>251</v>
      </c>
      <c r="F35" s="66">
        <v>43081</v>
      </c>
    </row>
    <row r="36" spans="1:6" ht="18.75" customHeight="1">
      <c r="A36" s="19">
        <v>22</v>
      </c>
      <c r="B36" s="6" t="s">
        <v>1</v>
      </c>
      <c r="C36" s="53">
        <v>34.97</v>
      </c>
      <c r="D36" s="53">
        <f>C36*1.04</f>
        <v>36.3688</v>
      </c>
      <c r="E36" s="15" t="s">
        <v>460</v>
      </c>
      <c r="F36" s="66">
        <v>43074</v>
      </c>
    </row>
    <row r="37" spans="1:6" ht="18.75" customHeight="1">
      <c r="A37" s="19">
        <v>23</v>
      </c>
      <c r="B37" s="6" t="s">
        <v>2</v>
      </c>
      <c r="C37" s="53">
        <v>26.49</v>
      </c>
      <c r="D37" s="53">
        <f>C37*1.04</f>
        <v>27.549599999999998</v>
      </c>
      <c r="E37" s="15" t="s">
        <v>247</v>
      </c>
      <c r="F37" s="66">
        <v>43080</v>
      </c>
    </row>
    <row r="38" spans="1:6" ht="18.75" customHeight="1">
      <c r="A38" s="19">
        <v>24</v>
      </c>
      <c r="B38" s="6" t="s">
        <v>19</v>
      </c>
      <c r="C38" s="53">
        <v>24.08</v>
      </c>
      <c r="D38" s="53">
        <f>C38*1.04</f>
        <v>25.0432</v>
      </c>
      <c r="E38" s="15" t="s">
        <v>265</v>
      </c>
      <c r="F38" s="66">
        <v>43080</v>
      </c>
    </row>
    <row r="39" spans="1:6" s="62" customFormat="1" ht="18.75" customHeight="1">
      <c r="A39" s="67"/>
      <c r="B39" s="27" t="s">
        <v>20</v>
      </c>
      <c r="C39" s="65"/>
      <c r="D39" s="65"/>
      <c r="E39" s="60"/>
      <c r="F39" s="60"/>
    </row>
    <row r="40" spans="1:6" ht="18.75" customHeight="1">
      <c r="A40" s="19">
        <v>25</v>
      </c>
      <c r="B40" s="10" t="s">
        <v>3</v>
      </c>
      <c r="C40" s="53">
        <v>45.47</v>
      </c>
      <c r="D40" s="53">
        <f>C40*1.04</f>
        <v>47.2888</v>
      </c>
      <c r="E40" s="15" t="s">
        <v>477</v>
      </c>
      <c r="F40" s="66">
        <v>43074</v>
      </c>
    </row>
    <row r="41" spans="1:6" s="62" customFormat="1" ht="18.75" customHeight="1">
      <c r="A41" s="67"/>
      <c r="B41" s="27" t="s">
        <v>21</v>
      </c>
      <c r="C41" s="65"/>
      <c r="D41" s="65"/>
      <c r="E41" s="60"/>
      <c r="F41" s="60"/>
    </row>
    <row r="42" spans="1:6" ht="18.75" customHeight="1">
      <c r="A42" s="19">
        <v>26</v>
      </c>
      <c r="B42" s="10" t="s">
        <v>4</v>
      </c>
      <c r="C42" s="53">
        <v>38.15</v>
      </c>
      <c r="D42" s="53">
        <f>C42*1.04</f>
        <v>39.676</v>
      </c>
      <c r="E42" s="15" t="s">
        <v>438</v>
      </c>
      <c r="F42" s="66">
        <v>43087</v>
      </c>
    </row>
    <row r="43" spans="1:6" s="62" customFormat="1" ht="18.75" customHeight="1">
      <c r="A43" s="67"/>
      <c r="B43" s="27" t="s">
        <v>85</v>
      </c>
      <c r="C43" s="65"/>
      <c r="D43" s="65"/>
      <c r="E43" s="60"/>
      <c r="F43" s="60"/>
    </row>
    <row r="44" spans="1:6" ht="18.75" customHeight="1">
      <c r="A44" s="19">
        <v>27</v>
      </c>
      <c r="B44" s="10" t="s">
        <v>405</v>
      </c>
      <c r="C44" s="53">
        <v>48.5</v>
      </c>
      <c r="D44" s="53">
        <f>C44*1.04</f>
        <v>50.440000000000005</v>
      </c>
      <c r="E44" s="15" t="s">
        <v>497</v>
      </c>
      <c r="F44" s="66">
        <v>43087</v>
      </c>
    </row>
    <row r="45" spans="1:6" ht="18.75" customHeight="1">
      <c r="A45" s="19">
        <v>28</v>
      </c>
      <c r="B45" s="10" t="s">
        <v>406</v>
      </c>
      <c r="C45" s="53">
        <v>48.5</v>
      </c>
      <c r="D45" s="53">
        <f>C45*1.04</f>
        <v>50.440000000000005</v>
      </c>
      <c r="E45" s="15" t="s">
        <v>488</v>
      </c>
      <c r="F45" s="66">
        <v>43087</v>
      </c>
    </row>
    <row r="46" spans="1:6" ht="18.75" customHeight="1">
      <c r="A46" s="19">
        <v>29</v>
      </c>
      <c r="B46" s="10" t="s">
        <v>409</v>
      </c>
      <c r="C46" s="53">
        <v>48.5</v>
      </c>
      <c r="D46" s="53">
        <f>C46*1.04</f>
        <v>50.440000000000005</v>
      </c>
      <c r="E46" s="15" t="s">
        <v>489</v>
      </c>
      <c r="F46" s="66">
        <v>43087</v>
      </c>
    </row>
    <row r="47" spans="1:6" ht="18.75" customHeight="1">
      <c r="A47" s="19">
        <v>30</v>
      </c>
      <c r="B47" s="10" t="s">
        <v>407</v>
      </c>
      <c r="C47" s="53">
        <v>48.5</v>
      </c>
      <c r="D47" s="53">
        <f>C47*1.04</f>
        <v>50.440000000000005</v>
      </c>
      <c r="E47" s="15" t="s">
        <v>488</v>
      </c>
      <c r="F47" s="66">
        <v>43087</v>
      </c>
    </row>
    <row r="48" spans="1:6" ht="18.75" customHeight="1">
      <c r="A48" s="19">
        <v>31</v>
      </c>
      <c r="B48" s="10" t="s">
        <v>408</v>
      </c>
      <c r="C48" s="53">
        <v>48.5</v>
      </c>
      <c r="D48" s="53">
        <f>C48*1.04</f>
        <v>50.440000000000005</v>
      </c>
      <c r="E48" s="15" t="s">
        <v>488</v>
      </c>
      <c r="F48" s="66">
        <v>43088</v>
      </c>
    </row>
    <row r="49" spans="1:6" s="62" customFormat="1" ht="18.75" customHeight="1">
      <c r="A49" s="67"/>
      <c r="B49" s="27" t="s">
        <v>90</v>
      </c>
      <c r="C49" s="65"/>
      <c r="D49" s="65"/>
      <c r="E49" s="60"/>
      <c r="F49" s="60"/>
    </row>
    <row r="50" spans="1:6" ht="18.75" customHeight="1">
      <c r="A50" s="19">
        <v>32</v>
      </c>
      <c r="B50" s="6" t="s">
        <v>91</v>
      </c>
      <c r="C50" s="53">
        <v>54</v>
      </c>
      <c r="D50" s="53">
        <f aca="true" t="shared" si="2" ref="D50:D55">C50*1.04</f>
        <v>56.160000000000004</v>
      </c>
      <c r="E50" s="15" t="s">
        <v>440</v>
      </c>
      <c r="F50" s="66">
        <v>43087</v>
      </c>
    </row>
    <row r="51" spans="1:6" ht="18.75" customHeight="1">
      <c r="A51" s="19">
        <v>33</v>
      </c>
      <c r="B51" s="6" t="s">
        <v>92</v>
      </c>
      <c r="C51" s="53">
        <v>54</v>
      </c>
      <c r="D51" s="53">
        <f t="shared" si="2"/>
        <v>56.160000000000004</v>
      </c>
      <c r="E51" s="15" t="s">
        <v>440</v>
      </c>
      <c r="F51" s="66">
        <v>43087</v>
      </c>
    </row>
    <row r="52" spans="1:6" ht="18.75" customHeight="1">
      <c r="A52" s="19">
        <v>34</v>
      </c>
      <c r="B52" s="6" t="s">
        <v>93</v>
      </c>
      <c r="C52" s="53">
        <v>48.5</v>
      </c>
      <c r="D52" s="53">
        <f t="shared" si="2"/>
        <v>50.440000000000005</v>
      </c>
      <c r="E52" s="15" t="s">
        <v>440</v>
      </c>
      <c r="F52" s="66">
        <v>43087</v>
      </c>
    </row>
    <row r="53" spans="1:6" ht="18.75" customHeight="1">
      <c r="A53" s="19">
        <v>35</v>
      </c>
      <c r="B53" s="6" t="s">
        <v>94</v>
      </c>
      <c r="C53" s="53">
        <v>54</v>
      </c>
      <c r="D53" s="53">
        <f t="shared" si="2"/>
        <v>56.160000000000004</v>
      </c>
      <c r="E53" s="15" t="s">
        <v>440</v>
      </c>
      <c r="F53" s="66">
        <v>43087</v>
      </c>
    </row>
    <row r="54" spans="1:6" ht="18.75" customHeight="1">
      <c r="A54" s="19">
        <v>36</v>
      </c>
      <c r="B54" s="6" t="s">
        <v>95</v>
      </c>
      <c r="C54" s="53">
        <v>54</v>
      </c>
      <c r="D54" s="53">
        <f t="shared" si="2"/>
        <v>56.160000000000004</v>
      </c>
      <c r="E54" s="15" t="s">
        <v>440</v>
      </c>
      <c r="F54" s="66">
        <v>43087</v>
      </c>
    </row>
    <row r="55" spans="1:6" ht="18.75" customHeight="1">
      <c r="A55" s="19">
        <v>37</v>
      </c>
      <c r="B55" s="6" t="s">
        <v>96</v>
      </c>
      <c r="C55" s="53">
        <v>54</v>
      </c>
      <c r="D55" s="53">
        <f t="shared" si="2"/>
        <v>56.160000000000004</v>
      </c>
      <c r="E55" s="15" t="s">
        <v>440</v>
      </c>
      <c r="F55" s="66">
        <v>43087</v>
      </c>
    </row>
    <row r="56" spans="1:6" s="62" customFormat="1" ht="18.75" customHeight="1">
      <c r="A56" s="67"/>
      <c r="B56" s="27" t="s">
        <v>22</v>
      </c>
      <c r="C56" s="65"/>
      <c r="D56" s="65"/>
      <c r="E56" s="60"/>
      <c r="F56" s="60"/>
    </row>
    <row r="57" spans="1:6" ht="18.75" customHeight="1">
      <c r="A57" s="19">
        <v>38</v>
      </c>
      <c r="B57" s="10" t="s">
        <v>97</v>
      </c>
      <c r="C57" s="53">
        <v>48.5</v>
      </c>
      <c r="D57" s="53">
        <f>C57*1.04</f>
        <v>50.440000000000005</v>
      </c>
      <c r="E57" s="15" t="s">
        <v>269</v>
      </c>
      <c r="F57" s="66">
        <v>43087</v>
      </c>
    </row>
    <row r="58" spans="1:6" ht="18.75" customHeight="1">
      <c r="A58" s="19">
        <v>39</v>
      </c>
      <c r="B58" s="6" t="s">
        <v>72</v>
      </c>
      <c r="C58" s="53">
        <v>51</v>
      </c>
      <c r="D58" s="53">
        <f>C58*1.04</f>
        <v>53.04</v>
      </c>
      <c r="E58" s="15" t="s">
        <v>434</v>
      </c>
      <c r="F58" s="66">
        <v>43087</v>
      </c>
    </row>
    <row r="59" spans="1:6" ht="18.75" customHeight="1">
      <c r="A59" s="19">
        <v>40</v>
      </c>
      <c r="B59" s="6" t="s">
        <v>426</v>
      </c>
      <c r="C59" s="53">
        <v>48.5</v>
      </c>
      <c r="D59" s="53">
        <f>C59*1.04</f>
        <v>50.440000000000005</v>
      </c>
      <c r="E59" s="15"/>
      <c r="F59" s="66"/>
    </row>
    <row r="60" spans="1:6" ht="18.75" customHeight="1">
      <c r="A60" s="19">
        <v>41</v>
      </c>
      <c r="B60" s="6" t="s">
        <v>98</v>
      </c>
      <c r="C60" s="53">
        <v>54</v>
      </c>
      <c r="D60" s="53">
        <f>C60*1.04</f>
        <v>56.160000000000004</v>
      </c>
      <c r="E60" s="15" t="s">
        <v>490</v>
      </c>
      <c r="F60" s="66">
        <v>43087</v>
      </c>
    </row>
    <row r="61" spans="1:6" s="62" customFormat="1" ht="18.75" customHeight="1">
      <c r="A61" s="67"/>
      <c r="B61" s="27" t="s">
        <v>73</v>
      </c>
      <c r="C61" s="65"/>
      <c r="D61" s="65"/>
      <c r="E61" s="60"/>
      <c r="F61" s="60"/>
    </row>
    <row r="62" spans="1:6" ht="18.75" customHeight="1">
      <c r="A62" s="19">
        <v>42</v>
      </c>
      <c r="B62" s="6" t="s">
        <v>99</v>
      </c>
      <c r="C62" s="53">
        <v>42.95</v>
      </c>
      <c r="D62" s="53">
        <f>C62*1.04</f>
        <v>44.668000000000006</v>
      </c>
      <c r="E62" s="15" t="s">
        <v>452</v>
      </c>
      <c r="F62" s="66">
        <v>43087</v>
      </c>
    </row>
    <row r="63" spans="1:6" ht="18.75" customHeight="1">
      <c r="A63" s="19">
        <v>43</v>
      </c>
      <c r="B63" s="6" t="s">
        <v>100</v>
      </c>
      <c r="C63" s="53">
        <v>46.83</v>
      </c>
      <c r="D63" s="53">
        <f>C63*1.04</f>
        <v>48.7032</v>
      </c>
      <c r="E63" s="15" t="s">
        <v>451</v>
      </c>
      <c r="F63" s="66">
        <v>43087</v>
      </c>
    </row>
    <row r="64" spans="1:6" ht="18.75" customHeight="1">
      <c r="A64" s="19">
        <v>44</v>
      </c>
      <c r="B64" s="6" t="s">
        <v>528</v>
      </c>
      <c r="C64" s="53">
        <v>46.83</v>
      </c>
      <c r="D64" s="53">
        <f>C64*1.04</f>
        <v>48.7032</v>
      </c>
      <c r="E64" s="15" t="s">
        <v>448</v>
      </c>
      <c r="F64" s="66">
        <v>43087</v>
      </c>
    </row>
    <row r="65" spans="1:6" ht="18.75" customHeight="1">
      <c r="A65" s="19">
        <v>45</v>
      </c>
      <c r="B65" s="6" t="s">
        <v>101</v>
      </c>
      <c r="C65" s="53">
        <v>42.95</v>
      </c>
      <c r="D65" s="53">
        <f>C65*1.04</f>
        <v>44.668000000000006</v>
      </c>
      <c r="E65" s="15" t="s">
        <v>449</v>
      </c>
      <c r="F65" s="66">
        <v>43087</v>
      </c>
    </row>
    <row r="66" spans="1:6" s="62" customFormat="1" ht="18.75" customHeight="1">
      <c r="A66" s="67"/>
      <c r="B66" s="27" t="s">
        <v>23</v>
      </c>
      <c r="C66" s="65"/>
      <c r="D66" s="65"/>
      <c r="E66" s="60"/>
      <c r="F66" s="60"/>
    </row>
    <row r="67" spans="1:6" ht="18.75" customHeight="1">
      <c r="A67" s="19">
        <v>46</v>
      </c>
      <c r="B67" s="6" t="s">
        <v>102</v>
      </c>
      <c r="C67" s="53">
        <v>54</v>
      </c>
      <c r="D67" s="53">
        <f aca="true" t="shared" si="3" ref="D67:D74">C67*1.04</f>
        <v>56.160000000000004</v>
      </c>
      <c r="E67" s="15" t="s">
        <v>236</v>
      </c>
      <c r="F67" s="66">
        <v>43077</v>
      </c>
    </row>
    <row r="68" spans="1:6" ht="18.75" customHeight="1">
      <c r="A68" s="19">
        <v>47</v>
      </c>
      <c r="B68" s="6" t="s">
        <v>103</v>
      </c>
      <c r="C68" s="53">
        <v>54</v>
      </c>
      <c r="D68" s="53">
        <f t="shared" si="3"/>
        <v>56.160000000000004</v>
      </c>
      <c r="E68" s="15" t="s">
        <v>236</v>
      </c>
      <c r="F68" s="66">
        <v>43078</v>
      </c>
    </row>
    <row r="69" spans="1:6" ht="18.75" customHeight="1">
      <c r="A69" s="19">
        <v>48</v>
      </c>
      <c r="B69" s="6" t="s">
        <v>104</v>
      </c>
      <c r="C69" s="53">
        <v>46.52</v>
      </c>
      <c r="D69" s="53">
        <f t="shared" si="3"/>
        <v>48.38080000000001</v>
      </c>
      <c r="E69" s="15" t="s">
        <v>236</v>
      </c>
      <c r="F69" s="66">
        <v>43079</v>
      </c>
    </row>
    <row r="70" spans="1:6" ht="18.75" customHeight="1">
      <c r="A70" s="19">
        <v>49</v>
      </c>
      <c r="B70" s="6" t="s">
        <v>105</v>
      </c>
      <c r="C70" s="53">
        <v>54</v>
      </c>
      <c r="D70" s="53">
        <f t="shared" si="3"/>
        <v>56.160000000000004</v>
      </c>
      <c r="E70" s="15" t="s">
        <v>236</v>
      </c>
      <c r="F70" s="66">
        <v>43080</v>
      </c>
    </row>
    <row r="71" spans="1:6" ht="18.75" customHeight="1">
      <c r="A71" s="19">
        <v>50</v>
      </c>
      <c r="B71" s="6" t="s">
        <v>106</v>
      </c>
      <c r="C71" s="53">
        <v>42.74</v>
      </c>
      <c r="D71" s="53">
        <f t="shared" si="3"/>
        <v>44.449600000000004</v>
      </c>
      <c r="E71" s="15" t="s">
        <v>236</v>
      </c>
      <c r="F71" s="66">
        <v>43081</v>
      </c>
    </row>
    <row r="72" spans="1:6" ht="18.75" customHeight="1">
      <c r="A72" s="19">
        <v>51</v>
      </c>
      <c r="B72" s="6" t="s">
        <v>107</v>
      </c>
      <c r="C72" s="53">
        <v>54</v>
      </c>
      <c r="D72" s="53">
        <f t="shared" si="3"/>
        <v>56.160000000000004</v>
      </c>
      <c r="E72" s="15" t="s">
        <v>236</v>
      </c>
      <c r="F72" s="66">
        <v>43082</v>
      </c>
    </row>
    <row r="73" spans="1:6" ht="18.75" customHeight="1">
      <c r="A73" s="19">
        <v>52</v>
      </c>
      <c r="B73" s="6" t="s">
        <v>108</v>
      </c>
      <c r="C73" s="53">
        <v>54</v>
      </c>
      <c r="D73" s="53">
        <f t="shared" si="3"/>
        <v>56.160000000000004</v>
      </c>
      <c r="E73" s="15" t="s">
        <v>236</v>
      </c>
      <c r="F73" s="66">
        <v>43083</v>
      </c>
    </row>
    <row r="74" spans="1:6" ht="18.75" customHeight="1">
      <c r="A74" s="19">
        <v>53</v>
      </c>
      <c r="B74" s="6" t="s">
        <v>109</v>
      </c>
      <c r="C74" s="53">
        <v>54</v>
      </c>
      <c r="D74" s="53">
        <f t="shared" si="3"/>
        <v>56.160000000000004</v>
      </c>
      <c r="E74" s="15" t="s">
        <v>236</v>
      </c>
      <c r="F74" s="66">
        <v>43084</v>
      </c>
    </row>
    <row r="75" spans="1:6" s="62" customFormat="1" ht="18.75" customHeight="1">
      <c r="A75" s="67"/>
      <c r="B75" s="27" t="s">
        <v>74</v>
      </c>
      <c r="C75" s="65"/>
      <c r="D75" s="65"/>
      <c r="E75" s="60"/>
      <c r="F75" s="60"/>
    </row>
    <row r="76" spans="1:6" ht="18.75" customHeight="1">
      <c r="A76" s="1">
        <v>54</v>
      </c>
      <c r="B76" s="6" t="s">
        <v>77</v>
      </c>
      <c r="C76" s="53">
        <v>45.89</v>
      </c>
      <c r="D76" s="53">
        <f>C76*1.04</f>
        <v>47.7256</v>
      </c>
      <c r="E76" s="15" t="s">
        <v>455</v>
      </c>
      <c r="F76" s="66">
        <v>43087</v>
      </c>
    </row>
    <row r="77" spans="1:6" ht="18.75" customHeight="1">
      <c r="A77" s="1">
        <v>55</v>
      </c>
      <c r="B77" s="6" t="s">
        <v>110</v>
      </c>
      <c r="C77" s="53">
        <v>35.39</v>
      </c>
      <c r="D77" s="53">
        <f>C77*1.04</f>
        <v>36.8056</v>
      </c>
      <c r="E77" s="15" t="s">
        <v>474</v>
      </c>
      <c r="F77" s="66">
        <v>43074</v>
      </c>
    </row>
    <row r="78" spans="1:6" ht="18.75" customHeight="1">
      <c r="A78" s="1">
        <v>56</v>
      </c>
      <c r="B78" s="6" t="s">
        <v>111</v>
      </c>
      <c r="C78" s="53">
        <v>34.23</v>
      </c>
      <c r="D78" s="53">
        <f>C78*1.04</f>
        <v>35.599199999999996</v>
      </c>
      <c r="E78" s="15" t="s">
        <v>473</v>
      </c>
      <c r="F78" s="66">
        <v>43074</v>
      </c>
    </row>
  </sheetData>
  <sheetProtection/>
  <mergeCells count="11">
    <mergeCell ref="E6:F6"/>
    <mergeCell ref="E7:E8"/>
    <mergeCell ref="F7:F8"/>
    <mergeCell ref="A1:F1"/>
    <mergeCell ref="B2:F2"/>
    <mergeCell ref="A3:F3"/>
    <mergeCell ref="A4:F4"/>
    <mergeCell ref="A5:D5"/>
    <mergeCell ref="A6:A8"/>
    <mergeCell ref="B6:B8"/>
    <mergeCell ref="C6:D6"/>
  </mergeCells>
  <printOptions/>
  <pageMargins left="0.2755905511811024" right="0" top="0.2362204724409449" bottom="0.2362204724409449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A0FAA9"/>
  </sheetPr>
  <dimension ref="A1:J50"/>
  <sheetViews>
    <sheetView zoomScale="120" zoomScaleNormal="120" zoomScalePageLayoutView="0" workbookViewId="0" topLeftCell="A1">
      <pane xSplit="1" ySplit="8" topLeftCell="B9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K48" sqref="K48"/>
    </sheetView>
  </sheetViews>
  <sheetFormatPr defaultColWidth="9.00390625" defaultRowHeight="12.75"/>
  <cols>
    <col min="1" max="1" width="3.625" style="20" customWidth="1"/>
    <col min="2" max="2" width="75.75390625" style="36" customWidth="1"/>
    <col min="3" max="3" width="10.875" style="20" customWidth="1"/>
    <col min="4" max="4" width="9.375" style="20" customWidth="1"/>
    <col min="5" max="5" width="10.625" style="20" customWidth="1"/>
    <col min="6" max="6" width="9.375" style="20" customWidth="1"/>
    <col min="7" max="7" width="7.875" style="64" customWidth="1"/>
    <col min="8" max="8" width="12.00390625" style="64" customWidth="1"/>
    <col min="9" max="16384" width="9.125" style="36" customWidth="1"/>
  </cols>
  <sheetData>
    <row r="1" spans="1:8" s="24" customFormat="1" ht="14.25">
      <c r="A1" s="97" t="s">
        <v>59</v>
      </c>
      <c r="B1" s="97"/>
      <c r="C1" s="97"/>
      <c r="D1" s="97"/>
      <c r="E1" s="97"/>
      <c r="F1" s="97"/>
      <c r="G1" s="97"/>
      <c r="H1" s="97"/>
    </row>
    <row r="2" spans="1:8" s="24" customFormat="1" ht="14.25">
      <c r="A2" s="12"/>
      <c r="B2" s="89" t="s">
        <v>32</v>
      </c>
      <c r="C2" s="89"/>
      <c r="D2" s="89"/>
      <c r="E2" s="89"/>
      <c r="F2" s="89"/>
      <c r="G2" s="89"/>
      <c r="H2" s="89"/>
    </row>
    <row r="3" spans="1:8" s="24" customFormat="1" ht="14.25">
      <c r="A3" s="89" t="s">
        <v>33</v>
      </c>
      <c r="B3" s="89"/>
      <c r="C3" s="89"/>
      <c r="D3" s="89"/>
      <c r="E3" s="89"/>
      <c r="F3" s="89"/>
      <c r="G3" s="89"/>
      <c r="H3" s="89"/>
    </row>
    <row r="4" spans="1:8" s="24" customFormat="1" ht="14.25">
      <c r="A4" s="90" t="s">
        <v>422</v>
      </c>
      <c r="B4" s="90"/>
      <c r="C4" s="90"/>
      <c r="D4" s="90"/>
      <c r="E4" s="90"/>
      <c r="F4" s="90"/>
      <c r="G4" s="90"/>
      <c r="H4" s="90"/>
    </row>
    <row r="6" spans="1:8" s="20" customFormat="1" ht="15.75" customHeight="1">
      <c r="A6" s="113" t="s">
        <v>0</v>
      </c>
      <c r="B6" s="91" t="s">
        <v>36</v>
      </c>
      <c r="C6" s="114" t="s">
        <v>35</v>
      </c>
      <c r="D6" s="115"/>
      <c r="E6" s="115"/>
      <c r="F6" s="116"/>
      <c r="G6" s="95" t="s">
        <v>47</v>
      </c>
      <c r="H6" s="96"/>
    </row>
    <row r="7" spans="1:8" s="20" customFormat="1" ht="18" customHeight="1">
      <c r="A7" s="113"/>
      <c r="B7" s="92"/>
      <c r="C7" s="109" t="s">
        <v>428</v>
      </c>
      <c r="D7" s="110"/>
      <c r="E7" s="109" t="s">
        <v>423</v>
      </c>
      <c r="F7" s="110"/>
      <c r="G7" s="87" t="s">
        <v>46</v>
      </c>
      <c r="H7" s="87" t="s">
        <v>48</v>
      </c>
    </row>
    <row r="8" spans="1:8" s="20" customFormat="1" ht="21" customHeight="1">
      <c r="A8" s="113"/>
      <c r="B8" s="93"/>
      <c r="C8" s="111" t="s">
        <v>196</v>
      </c>
      <c r="D8" s="112"/>
      <c r="E8" s="111" t="s">
        <v>196</v>
      </c>
      <c r="F8" s="112"/>
      <c r="G8" s="88"/>
      <c r="H8" s="88"/>
    </row>
    <row r="9" spans="1:8" ht="18" customHeight="1">
      <c r="A9" s="21"/>
      <c r="B9" s="22" t="s">
        <v>7</v>
      </c>
      <c r="C9" s="105"/>
      <c r="D9" s="106"/>
      <c r="E9" s="105"/>
      <c r="F9" s="106"/>
      <c r="G9" s="107"/>
      <c r="H9" s="108"/>
    </row>
    <row r="10" spans="1:8" ht="18" customHeight="1">
      <c r="A10" s="19">
        <v>1</v>
      </c>
      <c r="B10" s="6" t="s">
        <v>512</v>
      </c>
      <c r="C10" s="103">
        <v>149.2</v>
      </c>
      <c r="D10" s="104"/>
      <c r="E10" s="103">
        <f>C10*1.04</f>
        <v>155.168</v>
      </c>
      <c r="F10" s="104"/>
      <c r="G10" s="15" t="s">
        <v>244</v>
      </c>
      <c r="H10" s="66">
        <v>43074</v>
      </c>
    </row>
    <row r="11" spans="1:8" s="62" customFormat="1" ht="18" customHeight="1">
      <c r="A11" s="61"/>
      <c r="B11" s="22" t="s">
        <v>60</v>
      </c>
      <c r="C11" s="105"/>
      <c r="D11" s="106"/>
      <c r="E11" s="105"/>
      <c r="F11" s="106"/>
      <c r="G11" s="107"/>
      <c r="H11" s="108"/>
    </row>
    <row r="12" spans="1:8" ht="18" customHeight="1">
      <c r="A12" s="19">
        <f>A10+1</f>
        <v>2</v>
      </c>
      <c r="B12" s="6" t="s">
        <v>61</v>
      </c>
      <c r="C12" s="103">
        <v>117.39</v>
      </c>
      <c r="D12" s="104"/>
      <c r="E12" s="103">
        <f>C12*1.04</f>
        <v>122.0856</v>
      </c>
      <c r="F12" s="104"/>
      <c r="G12" s="15" t="s">
        <v>248</v>
      </c>
      <c r="H12" s="66">
        <v>43080</v>
      </c>
    </row>
    <row r="13" spans="1:8" ht="18" customHeight="1">
      <c r="A13" s="19">
        <f>A12+1</f>
        <v>3</v>
      </c>
      <c r="B13" s="6" t="s">
        <v>11</v>
      </c>
      <c r="C13" s="103">
        <v>114.48</v>
      </c>
      <c r="D13" s="104"/>
      <c r="E13" s="103">
        <f>C13*1.04</f>
        <v>119.0592</v>
      </c>
      <c r="F13" s="104"/>
      <c r="G13" s="15" t="s">
        <v>518</v>
      </c>
      <c r="H13" s="66">
        <v>42713</v>
      </c>
    </row>
    <row r="14" spans="1:8" ht="18" customHeight="1">
      <c r="A14" s="19">
        <f>A13+1</f>
        <v>4</v>
      </c>
      <c r="B14" s="6" t="s">
        <v>62</v>
      </c>
      <c r="C14" s="103">
        <v>114.48</v>
      </c>
      <c r="D14" s="104"/>
      <c r="E14" s="103">
        <f>C14*1.04</f>
        <v>119.0592</v>
      </c>
      <c r="F14" s="104"/>
      <c r="G14" s="15" t="s">
        <v>519</v>
      </c>
      <c r="H14" s="66">
        <v>42713</v>
      </c>
    </row>
    <row r="15" spans="1:8" ht="18" customHeight="1">
      <c r="A15" s="19">
        <f>A14+1</f>
        <v>5</v>
      </c>
      <c r="B15" s="6" t="s">
        <v>63</v>
      </c>
      <c r="C15" s="103">
        <v>114.48</v>
      </c>
      <c r="D15" s="104"/>
      <c r="E15" s="103">
        <f>C15*1.04</f>
        <v>119.0592</v>
      </c>
      <c r="F15" s="104"/>
      <c r="G15" s="15" t="s">
        <v>458</v>
      </c>
      <c r="H15" s="66">
        <v>43074</v>
      </c>
    </row>
    <row r="16" spans="1:8" s="62" customFormat="1" ht="18" customHeight="1">
      <c r="A16" s="61"/>
      <c r="B16" s="22" t="s">
        <v>64</v>
      </c>
      <c r="C16" s="105"/>
      <c r="D16" s="106"/>
      <c r="E16" s="105"/>
      <c r="F16" s="106"/>
      <c r="G16" s="107"/>
      <c r="H16" s="108"/>
    </row>
    <row r="17" spans="1:8" ht="18" customHeight="1">
      <c r="A17" s="19">
        <f>A15+1</f>
        <v>6</v>
      </c>
      <c r="B17" s="6" t="s">
        <v>65</v>
      </c>
      <c r="C17" s="103">
        <v>152.86</v>
      </c>
      <c r="D17" s="104"/>
      <c r="E17" s="103">
        <f aca="true" t="shared" si="0" ref="E17:E22">C17*1.04</f>
        <v>158.97440000000003</v>
      </c>
      <c r="F17" s="104"/>
      <c r="G17" s="15" t="s">
        <v>480</v>
      </c>
      <c r="H17" s="66">
        <v>43077</v>
      </c>
    </row>
    <row r="18" spans="1:8" s="62" customFormat="1" ht="18" customHeight="1">
      <c r="A18" s="19">
        <f>A17+1</f>
        <v>7</v>
      </c>
      <c r="B18" s="6" t="s">
        <v>13</v>
      </c>
      <c r="C18" s="103">
        <v>122.09</v>
      </c>
      <c r="D18" s="104"/>
      <c r="E18" s="103">
        <f t="shared" si="0"/>
        <v>126.9736</v>
      </c>
      <c r="F18" s="104"/>
      <c r="G18" s="15" t="s">
        <v>483</v>
      </c>
      <c r="H18" s="66">
        <v>43077</v>
      </c>
    </row>
    <row r="19" spans="1:8" s="62" customFormat="1" ht="18" customHeight="1">
      <c r="A19" s="19">
        <f>A18+1</f>
        <v>8</v>
      </c>
      <c r="B19" s="6" t="s">
        <v>66</v>
      </c>
      <c r="C19" s="103">
        <v>80.47</v>
      </c>
      <c r="D19" s="104"/>
      <c r="E19" s="103">
        <f t="shared" si="0"/>
        <v>83.6888</v>
      </c>
      <c r="F19" s="104"/>
      <c r="G19" s="15" t="s">
        <v>468</v>
      </c>
      <c r="H19" s="66">
        <v>43074</v>
      </c>
    </row>
    <row r="20" spans="1:8" s="62" customFormat="1" ht="18" customHeight="1">
      <c r="A20" s="19">
        <f>A19+1</f>
        <v>9</v>
      </c>
      <c r="B20" s="6" t="s">
        <v>67</v>
      </c>
      <c r="C20" s="103">
        <v>69.1</v>
      </c>
      <c r="D20" s="104"/>
      <c r="E20" s="103">
        <f t="shared" si="0"/>
        <v>71.86399999999999</v>
      </c>
      <c r="F20" s="104"/>
      <c r="G20" s="15" t="s">
        <v>465</v>
      </c>
      <c r="H20" s="66">
        <v>43074</v>
      </c>
    </row>
    <row r="21" spans="1:8" s="62" customFormat="1" ht="18" customHeight="1">
      <c r="A21" s="19">
        <f>A20+1</f>
        <v>10</v>
      </c>
      <c r="B21" s="6" t="s">
        <v>68</v>
      </c>
      <c r="C21" s="103">
        <v>70.72</v>
      </c>
      <c r="D21" s="104"/>
      <c r="E21" s="103">
        <f t="shared" si="0"/>
        <v>73.5488</v>
      </c>
      <c r="F21" s="104"/>
      <c r="G21" s="15" t="s">
        <v>462</v>
      </c>
      <c r="H21" s="66">
        <v>43074</v>
      </c>
    </row>
    <row r="22" spans="1:8" s="62" customFormat="1" ht="18" customHeight="1">
      <c r="A22" s="19">
        <f>A21+1</f>
        <v>11</v>
      </c>
      <c r="B22" s="6" t="s">
        <v>14</v>
      </c>
      <c r="C22" s="103">
        <v>59.4</v>
      </c>
      <c r="D22" s="104"/>
      <c r="E22" s="103">
        <f t="shared" si="0"/>
        <v>61.776</v>
      </c>
      <c r="F22" s="104"/>
      <c r="G22" s="15" t="s">
        <v>238</v>
      </c>
      <c r="H22" s="66">
        <v>43077</v>
      </c>
    </row>
    <row r="23" spans="1:8" s="62" customFormat="1" ht="18" customHeight="1">
      <c r="A23" s="61"/>
      <c r="B23" s="22" t="s">
        <v>15</v>
      </c>
      <c r="C23" s="105"/>
      <c r="D23" s="106"/>
      <c r="E23" s="105"/>
      <c r="F23" s="106"/>
      <c r="G23" s="107"/>
      <c r="H23" s="108"/>
    </row>
    <row r="24" spans="1:8" ht="18" customHeight="1">
      <c r="A24" s="19">
        <f>A22+1</f>
        <v>12</v>
      </c>
      <c r="B24" s="6" t="s">
        <v>69</v>
      </c>
      <c r="C24" s="103">
        <v>133.8</v>
      </c>
      <c r="D24" s="104"/>
      <c r="E24" s="103">
        <f>C24*1.04</f>
        <v>139.15200000000002</v>
      </c>
      <c r="F24" s="104"/>
      <c r="G24" s="15" t="s">
        <v>262</v>
      </c>
      <c r="H24" s="66">
        <v>43074</v>
      </c>
    </row>
    <row r="25" spans="1:8" ht="18" customHeight="1">
      <c r="A25" s="19">
        <f>A24+1</f>
        <v>13</v>
      </c>
      <c r="B25" s="6" t="s">
        <v>70</v>
      </c>
      <c r="C25" s="103">
        <v>131.42</v>
      </c>
      <c r="D25" s="104"/>
      <c r="E25" s="103">
        <f>C25*1.04</f>
        <v>136.6768</v>
      </c>
      <c r="F25" s="104"/>
      <c r="G25" s="15" t="s">
        <v>436</v>
      </c>
      <c r="H25" s="66">
        <v>43087</v>
      </c>
    </row>
    <row r="26" spans="1:10" ht="18" customHeight="1">
      <c r="A26" s="19">
        <f>A25+1</f>
        <v>14</v>
      </c>
      <c r="B26" s="6" t="s">
        <v>71</v>
      </c>
      <c r="C26" s="103">
        <v>123.47</v>
      </c>
      <c r="D26" s="104"/>
      <c r="E26" s="103">
        <f>C26*1.04</f>
        <v>128.4088</v>
      </c>
      <c r="F26" s="104"/>
      <c r="G26" s="15" t="s">
        <v>262</v>
      </c>
      <c r="H26" s="66">
        <v>43074</v>
      </c>
      <c r="J26" s="84"/>
    </row>
    <row r="27" spans="1:8" s="62" customFormat="1" ht="18" customHeight="1">
      <c r="A27" s="61"/>
      <c r="B27" s="22" t="s">
        <v>17</v>
      </c>
      <c r="C27" s="105"/>
      <c r="D27" s="106"/>
      <c r="E27" s="105"/>
      <c r="F27" s="106"/>
      <c r="G27" s="107"/>
      <c r="H27" s="108"/>
    </row>
    <row r="28" spans="1:8" ht="18" customHeight="1">
      <c r="A28" s="19">
        <f>A26+1</f>
        <v>15</v>
      </c>
      <c r="B28" s="6" t="s">
        <v>133</v>
      </c>
      <c r="C28" s="103">
        <v>112.04</v>
      </c>
      <c r="D28" s="104"/>
      <c r="E28" s="103">
        <f>C28*1.04</f>
        <v>116.5216</v>
      </c>
      <c r="F28" s="104"/>
      <c r="G28" s="15" t="s">
        <v>513</v>
      </c>
      <c r="H28" s="66">
        <v>42720</v>
      </c>
    </row>
    <row r="29" spans="1:8" ht="18" customHeight="1">
      <c r="A29" s="19">
        <v>16</v>
      </c>
      <c r="B29" s="6" t="s">
        <v>529</v>
      </c>
      <c r="C29" s="103">
        <v>98.77</v>
      </c>
      <c r="D29" s="104"/>
      <c r="E29" s="103">
        <f>C29*1.04</f>
        <v>102.7208</v>
      </c>
      <c r="F29" s="104"/>
      <c r="G29" s="15" t="s">
        <v>513</v>
      </c>
      <c r="H29" s="66">
        <v>42720</v>
      </c>
    </row>
    <row r="30" spans="1:8" ht="18" customHeight="1">
      <c r="A30" s="19">
        <v>17</v>
      </c>
      <c r="B30" s="6" t="s">
        <v>400</v>
      </c>
      <c r="C30" s="103">
        <v>113.33</v>
      </c>
      <c r="D30" s="104"/>
      <c r="E30" s="103">
        <f>C30*1.04</f>
        <v>117.8632</v>
      </c>
      <c r="F30" s="104"/>
      <c r="G30" s="15" t="s">
        <v>460</v>
      </c>
      <c r="H30" s="66">
        <v>43074</v>
      </c>
    </row>
    <row r="31" spans="1:8" ht="18" customHeight="1">
      <c r="A31" s="19">
        <v>18</v>
      </c>
      <c r="B31" s="6" t="s">
        <v>2</v>
      </c>
      <c r="C31" s="103">
        <v>104.85</v>
      </c>
      <c r="D31" s="104"/>
      <c r="E31" s="103">
        <f>C31*1.04</f>
        <v>109.044</v>
      </c>
      <c r="F31" s="104"/>
      <c r="G31" s="15" t="s">
        <v>245</v>
      </c>
      <c r="H31" s="66">
        <v>42341</v>
      </c>
    </row>
    <row r="32" spans="1:8" ht="18" customHeight="1">
      <c r="A32" s="19">
        <v>19</v>
      </c>
      <c r="B32" s="6" t="s">
        <v>19</v>
      </c>
      <c r="C32" s="103">
        <v>102.46</v>
      </c>
      <c r="D32" s="104"/>
      <c r="E32" s="103">
        <f>C32*1.04</f>
        <v>106.55839999999999</v>
      </c>
      <c r="F32" s="104"/>
      <c r="G32" s="15" t="s">
        <v>246</v>
      </c>
      <c r="H32" s="66">
        <v>42341</v>
      </c>
    </row>
    <row r="33" spans="1:8" s="62" customFormat="1" ht="18" customHeight="1">
      <c r="A33" s="61"/>
      <c r="B33" s="22" t="s">
        <v>20</v>
      </c>
      <c r="C33" s="105"/>
      <c r="D33" s="106"/>
      <c r="E33" s="105"/>
      <c r="F33" s="106"/>
      <c r="G33" s="107"/>
      <c r="H33" s="108"/>
    </row>
    <row r="34" spans="1:8" ht="18" customHeight="1">
      <c r="A34" s="19">
        <f>A32+1</f>
        <v>20</v>
      </c>
      <c r="B34" s="10" t="s">
        <v>3</v>
      </c>
      <c r="C34" s="103">
        <v>130</v>
      </c>
      <c r="D34" s="104"/>
      <c r="E34" s="103">
        <f>C34*1.04</f>
        <v>135.20000000000002</v>
      </c>
      <c r="F34" s="104"/>
      <c r="G34" s="15" t="s">
        <v>477</v>
      </c>
      <c r="H34" s="66">
        <v>43074</v>
      </c>
    </row>
    <row r="35" spans="1:8" s="62" customFormat="1" ht="18" customHeight="1">
      <c r="A35" s="61"/>
      <c r="B35" s="22" t="s">
        <v>21</v>
      </c>
      <c r="C35" s="107"/>
      <c r="D35" s="108"/>
      <c r="E35" s="107"/>
      <c r="F35" s="108"/>
      <c r="G35" s="107"/>
      <c r="H35" s="108"/>
    </row>
    <row r="36" spans="1:8" ht="18" customHeight="1">
      <c r="A36" s="19">
        <f>A34+1</f>
        <v>21</v>
      </c>
      <c r="B36" s="10" t="s">
        <v>4</v>
      </c>
      <c r="C36" s="103">
        <v>133.44</v>
      </c>
      <c r="D36" s="104"/>
      <c r="E36" s="103">
        <f>C36*1.04</f>
        <v>138.7776</v>
      </c>
      <c r="F36" s="104"/>
      <c r="G36" s="15" t="s">
        <v>247</v>
      </c>
      <c r="H36" s="66">
        <v>42349</v>
      </c>
    </row>
    <row r="37" spans="1:8" s="62" customFormat="1" ht="18" customHeight="1">
      <c r="A37" s="61"/>
      <c r="B37" s="22" t="s">
        <v>22</v>
      </c>
      <c r="C37" s="105"/>
      <c r="D37" s="106"/>
      <c r="E37" s="105"/>
      <c r="F37" s="106"/>
      <c r="G37" s="107"/>
      <c r="H37" s="108"/>
    </row>
    <row r="38" spans="1:8" ht="18" customHeight="1">
      <c r="A38" s="19">
        <f>A36+1</f>
        <v>22</v>
      </c>
      <c r="B38" s="6" t="s">
        <v>72</v>
      </c>
      <c r="C38" s="103">
        <v>149.81</v>
      </c>
      <c r="D38" s="104"/>
      <c r="E38" s="103">
        <f>C38*1.04</f>
        <v>155.8024</v>
      </c>
      <c r="F38" s="104"/>
      <c r="G38" s="15" t="s">
        <v>250</v>
      </c>
      <c r="H38" s="66">
        <v>42354</v>
      </c>
    </row>
    <row r="39" spans="1:8" s="62" customFormat="1" ht="18" customHeight="1">
      <c r="A39" s="61"/>
      <c r="B39" s="22" t="s">
        <v>73</v>
      </c>
      <c r="C39" s="105"/>
      <c r="D39" s="106"/>
      <c r="E39" s="105"/>
      <c r="F39" s="106"/>
      <c r="G39" s="107"/>
      <c r="H39" s="108"/>
    </row>
    <row r="40" spans="1:8" ht="18" customHeight="1">
      <c r="A40" s="19">
        <f>A38+1</f>
        <v>23</v>
      </c>
      <c r="B40" s="6" t="s">
        <v>533</v>
      </c>
      <c r="C40" s="103">
        <v>134.21</v>
      </c>
      <c r="D40" s="104"/>
      <c r="E40" s="103">
        <f>C40*1.04</f>
        <v>139.57840000000002</v>
      </c>
      <c r="F40" s="104"/>
      <c r="G40" s="15" t="s">
        <v>446</v>
      </c>
      <c r="H40" s="66">
        <v>43087</v>
      </c>
    </row>
    <row r="41" spans="1:8" s="62" customFormat="1" ht="18" customHeight="1">
      <c r="A41" s="61"/>
      <c r="B41" s="22" t="s">
        <v>23</v>
      </c>
      <c r="C41" s="105"/>
      <c r="D41" s="106"/>
      <c r="E41" s="105"/>
      <c r="F41" s="106"/>
      <c r="G41" s="107"/>
      <c r="H41" s="108"/>
    </row>
    <row r="42" spans="1:8" ht="18" customHeight="1">
      <c r="A42" s="19">
        <f>A40+1</f>
        <v>24</v>
      </c>
      <c r="B42" s="6" t="s">
        <v>102</v>
      </c>
      <c r="C42" s="103">
        <v>140.2</v>
      </c>
      <c r="D42" s="104"/>
      <c r="E42" s="103">
        <f aca="true" t="shared" si="1" ref="E42:E47">C42*1.04</f>
        <v>145.808</v>
      </c>
      <c r="F42" s="104"/>
      <c r="G42" s="15" t="s">
        <v>254</v>
      </c>
      <c r="H42" s="66">
        <v>42349</v>
      </c>
    </row>
    <row r="43" spans="1:8" ht="18" customHeight="1">
      <c r="A43" s="19">
        <f>A42+1</f>
        <v>25</v>
      </c>
      <c r="B43" s="6" t="s">
        <v>530</v>
      </c>
      <c r="C43" s="103">
        <v>136.06</v>
      </c>
      <c r="D43" s="104"/>
      <c r="E43" s="103">
        <f t="shared" si="1"/>
        <v>141.5024</v>
      </c>
      <c r="F43" s="104"/>
      <c r="G43" s="15" t="s">
        <v>254</v>
      </c>
      <c r="H43" s="66">
        <v>42349</v>
      </c>
    </row>
    <row r="44" spans="1:8" ht="18" customHeight="1">
      <c r="A44" s="19">
        <f>A43+1</f>
        <v>26</v>
      </c>
      <c r="B44" s="6" t="s">
        <v>42</v>
      </c>
      <c r="C44" s="103">
        <v>132.72</v>
      </c>
      <c r="D44" s="104"/>
      <c r="E44" s="103">
        <f t="shared" si="1"/>
        <v>138.0288</v>
      </c>
      <c r="F44" s="104"/>
      <c r="G44" s="15" t="s">
        <v>254</v>
      </c>
      <c r="H44" s="66">
        <v>42349</v>
      </c>
    </row>
    <row r="45" spans="1:8" ht="18" customHeight="1">
      <c r="A45" s="19">
        <f>A44+1</f>
        <v>27</v>
      </c>
      <c r="B45" s="6" t="s">
        <v>531</v>
      </c>
      <c r="C45" s="103">
        <v>136.61</v>
      </c>
      <c r="D45" s="104"/>
      <c r="E45" s="103">
        <f t="shared" si="1"/>
        <v>142.07440000000003</v>
      </c>
      <c r="F45" s="104"/>
      <c r="G45" s="15" t="s">
        <v>254</v>
      </c>
      <c r="H45" s="66">
        <v>42349</v>
      </c>
    </row>
    <row r="46" spans="1:8" ht="18" customHeight="1">
      <c r="A46" s="19">
        <f>A45+1</f>
        <v>28</v>
      </c>
      <c r="B46" s="6" t="s">
        <v>109</v>
      </c>
      <c r="C46" s="103">
        <v>136.61</v>
      </c>
      <c r="D46" s="104"/>
      <c r="E46" s="103">
        <f t="shared" si="1"/>
        <v>142.07440000000003</v>
      </c>
      <c r="F46" s="104"/>
      <c r="G46" s="15" t="s">
        <v>254</v>
      </c>
      <c r="H46" s="66">
        <v>42349</v>
      </c>
    </row>
    <row r="47" spans="1:8" ht="18" customHeight="1">
      <c r="A47" s="19">
        <v>29</v>
      </c>
      <c r="B47" s="6" t="s">
        <v>532</v>
      </c>
      <c r="C47" s="103">
        <v>132.72</v>
      </c>
      <c r="D47" s="104"/>
      <c r="E47" s="103">
        <f t="shared" si="1"/>
        <v>138.0288</v>
      </c>
      <c r="F47" s="104"/>
      <c r="G47" s="15"/>
      <c r="H47" s="66"/>
    </row>
    <row r="48" spans="1:8" s="62" customFormat="1" ht="87" customHeight="1">
      <c r="A48" s="61"/>
      <c r="B48" s="22" t="s">
        <v>74</v>
      </c>
      <c r="C48" s="189" t="s">
        <v>75</v>
      </c>
      <c r="D48" s="189" t="s">
        <v>76</v>
      </c>
      <c r="E48" s="189" t="s">
        <v>75</v>
      </c>
      <c r="F48" s="189" t="s">
        <v>76</v>
      </c>
      <c r="G48" s="23"/>
      <c r="H48" s="23"/>
    </row>
    <row r="49" spans="1:8" ht="18" customHeight="1">
      <c r="A49" s="19">
        <v>30</v>
      </c>
      <c r="B49" s="6" t="s">
        <v>77</v>
      </c>
      <c r="C49" s="53">
        <v>45.89</v>
      </c>
      <c r="D49" s="63">
        <v>1363</v>
      </c>
      <c r="E49" s="53">
        <f>C49*1.04</f>
        <v>47.7256</v>
      </c>
      <c r="F49" s="63">
        <f>D49*1.035</f>
        <v>1410.705</v>
      </c>
      <c r="G49" s="15" t="s">
        <v>432</v>
      </c>
      <c r="H49" s="66">
        <v>43087</v>
      </c>
    </row>
    <row r="50" spans="1:8" ht="18" customHeight="1">
      <c r="A50" s="19">
        <v>31</v>
      </c>
      <c r="B50" s="6" t="s">
        <v>257</v>
      </c>
      <c r="C50" s="53">
        <v>35.39</v>
      </c>
      <c r="D50" s="63">
        <v>1306</v>
      </c>
      <c r="E50" s="53">
        <f>C50*1.04</f>
        <v>36.8056</v>
      </c>
      <c r="F50" s="63">
        <f>D50*1.035</f>
        <v>1351.7099999999998</v>
      </c>
      <c r="G50" s="15" t="s">
        <v>475</v>
      </c>
      <c r="H50" s="66">
        <v>43074</v>
      </c>
    </row>
  </sheetData>
  <sheetProtection/>
  <mergeCells count="102">
    <mergeCell ref="C47:D47"/>
    <mergeCell ref="E47:F47"/>
    <mergeCell ref="A1:H1"/>
    <mergeCell ref="B2:H2"/>
    <mergeCell ref="A3:H3"/>
    <mergeCell ref="A4:H4"/>
    <mergeCell ref="A6:A8"/>
    <mergeCell ref="B6:B8"/>
    <mergeCell ref="C6:F6"/>
    <mergeCell ref="G6:H6"/>
    <mergeCell ref="C7:D7"/>
    <mergeCell ref="E7:F7"/>
    <mergeCell ref="G7:G8"/>
    <mergeCell ref="H7:H8"/>
    <mergeCell ref="C8:D8"/>
    <mergeCell ref="E8:F8"/>
    <mergeCell ref="C9:D9"/>
    <mergeCell ref="E9:F9"/>
    <mergeCell ref="G9:H9"/>
    <mergeCell ref="C10:D10"/>
    <mergeCell ref="E10:F10"/>
    <mergeCell ref="C11:D11"/>
    <mergeCell ref="E11:F11"/>
    <mergeCell ref="G11:H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G16:H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G23:H23"/>
    <mergeCell ref="C24:D24"/>
    <mergeCell ref="E24:F24"/>
    <mergeCell ref="C25:D25"/>
    <mergeCell ref="E25:F25"/>
    <mergeCell ref="C26:D26"/>
    <mergeCell ref="E26:F26"/>
    <mergeCell ref="C27:D27"/>
    <mergeCell ref="E27:F27"/>
    <mergeCell ref="G27:H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G33:H33"/>
    <mergeCell ref="C34:D34"/>
    <mergeCell ref="E34:F34"/>
    <mergeCell ref="C35:D35"/>
    <mergeCell ref="E35:F35"/>
    <mergeCell ref="G35:H35"/>
    <mergeCell ref="C36:D36"/>
    <mergeCell ref="E36:F36"/>
    <mergeCell ref="C37:D37"/>
    <mergeCell ref="E37:F37"/>
    <mergeCell ref="G37:H37"/>
    <mergeCell ref="C38:D38"/>
    <mergeCell ref="E38:F38"/>
    <mergeCell ref="C39:D39"/>
    <mergeCell ref="E39:F39"/>
    <mergeCell ref="G39:H39"/>
    <mergeCell ref="C40:D40"/>
    <mergeCell ref="E40:F40"/>
    <mergeCell ref="C41:D41"/>
    <mergeCell ref="E41:F41"/>
    <mergeCell ref="G41:H41"/>
    <mergeCell ref="C45:D45"/>
    <mergeCell ref="E45:F45"/>
    <mergeCell ref="C46:D46"/>
    <mergeCell ref="E46:F46"/>
    <mergeCell ref="C42:D42"/>
    <mergeCell ref="E42:F42"/>
    <mergeCell ref="C43:D43"/>
    <mergeCell ref="E43:F43"/>
    <mergeCell ref="C44:D44"/>
    <mergeCell ref="E44:F44"/>
  </mergeCells>
  <printOptions/>
  <pageMargins left="0.31496062992125984" right="0" top="0.31496062992125984" bottom="0.7480314960629921" header="0.31496062992125984" footer="0.31496062992125984"/>
  <pageSetup fitToHeight="2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F47"/>
  <sheetViews>
    <sheetView zoomScale="120" zoomScaleNormal="120" zoomScalePageLayoutView="0" workbookViewId="0" topLeftCell="A1">
      <pane xSplit="1" ySplit="8" topLeftCell="B9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A1" sqref="A1:F1"/>
    </sheetView>
  </sheetViews>
  <sheetFormatPr defaultColWidth="21.00390625" defaultRowHeight="12.75"/>
  <cols>
    <col min="1" max="1" width="4.625" style="38" customWidth="1"/>
    <col min="2" max="2" width="69.75390625" style="42" customWidth="1"/>
    <col min="3" max="3" width="15.75390625" style="42" customWidth="1"/>
    <col min="4" max="4" width="15.375" style="42" customWidth="1"/>
    <col min="5" max="5" width="8.625" style="38" customWidth="1"/>
    <col min="6" max="6" width="12.125" style="38" customWidth="1"/>
    <col min="7" max="16384" width="21.00390625" style="42" customWidth="1"/>
  </cols>
  <sheetData>
    <row r="1" spans="1:6" s="24" customFormat="1" ht="14.25">
      <c r="A1" s="97" t="s">
        <v>34</v>
      </c>
      <c r="B1" s="97"/>
      <c r="C1" s="97"/>
      <c r="D1" s="97"/>
      <c r="E1" s="97"/>
      <c r="F1" s="97"/>
    </row>
    <row r="2" spans="1:6" s="24" customFormat="1" ht="14.25">
      <c r="A2" s="12"/>
      <c r="B2" s="89" t="s">
        <v>32</v>
      </c>
      <c r="C2" s="89"/>
      <c r="D2" s="89"/>
      <c r="E2" s="89"/>
      <c r="F2" s="89"/>
    </row>
    <row r="3" spans="1:6" s="24" customFormat="1" ht="14.25">
      <c r="A3" s="89" t="s">
        <v>33</v>
      </c>
      <c r="B3" s="89"/>
      <c r="C3" s="89"/>
      <c r="D3" s="89"/>
      <c r="E3" s="89"/>
      <c r="F3" s="89"/>
    </row>
    <row r="4" spans="1:6" s="24" customFormat="1" ht="14.25">
      <c r="A4" s="90" t="s">
        <v>422</v>
      </c>
      <c r="B4" s="90"/>
      <c r="C4" s="90"/>
      <c r="D4" s="90"/>
      <c r="E4" s="90"/>
      <c r="F4" s="90"/>
    </row>
    <row r="6" spans="1:6" s="38" customFormat="1" ht="14.25">
      <c r="A6" s="121" t="s">
        <v>0</v>
      </c>
      <c r="B6" s="121" t="s">
        <v>36</v>
      </c>
      <c r="C6" s="121" t="s">
        <v>35</v>
      </c>
      <c r="D6" s="121"/>
      <c r="E6" s="117" t="s">
        <v>47</v>
      </c>
      <c r="F6" s="118"/>
    </row>
    <row r="7" spans="1:6" s="38" customFormat="1" ht="22.5" customHeight="1">
      <c r="A7" s="121"/>
      <c r="B7" s="121"/>
      <c r="C7" s="4" t="s">
        <v>428</v>
      </c>
      <c r="D7" s="4" t="s">
        <v>423</v>
      </c>
      <c r="E7" s="119" t="s">
        <v>46</v>
      </c>
      <c r="F7" s="119" t="s">
        <v>48</v>
      </c>
    </row>
    <row r="8" spans="1:6" s="38" customFormat="1" ht="15.75">
      <c r="A8" s="121"/>
      <c r="B8" s="121"/>
      <c r="C8" s="15" t="s">
        <v>195</v>
      </c>
      <c r="D8" s="15" t="s">
        <v>195</v>
      </c>
      <c r="E8" s="120"/>
      <c r="F8" s="120"/>
    </row>
    <row r="9" spans="1:6" s="37" customFormat="1" ht="21" customHeight="1">
      <c r="A9" s="7"/>
      <c r="B9" s="8" t="s">
        <v>7</v>
      </c>
      <c r="C9" s="39"/>
      <c r="D9" s="39"/>
      <c r="E9" s="40"/>
      <c r="F9" s="40"/>
    </row>
    <row r="10" spans="1:6" ht="21" customHeight="1">
      <c r="A10" s="15">
        <v>1</v>
      </c>
      <c r="B10" s="9" t="s">
        <v>512</v>
      </c>
      <c r="C10" s="41">
        <v>59.5</v>
      </c>
      <c r="D10" s="41">
        <f>C10*1.04</f>
        <v>61.88</v>
      </c>
      <c r="E10" s="15" t="s">
        <v>263</v>
      </c>
      <c r="F10" s="66">
        <v>43074</v>
      </c>
    </row>
    <row r="11" spans="1:6" s="46" customFormat="1" ht="21" customHeight="1">
      <c r="A11" s="43"/>
      <c r="B11" s="8" t="s">
        <v>8</v>
      </c>
      <c r="C11" s="44"/>
      <c r="D11" s="44"/>
      <c r="E11" s="45"/>
      <c r="F11" s="45"/>
    </row>
    <row r="12" spans="1:6" ht="21" customHeight="1">
      <c r="A12" s="15">
        <v>2</v>
      </c>
      <c r="B12" s="9" t="s">
        <v>9</v>
      </c>
      <c r="C12" s="41">
        <v>59.5</v>
      </c>
      <c r="D12" s="41">
        <f>C12*1.04</f>
        <v>61.88</v>
      </c>
      <c r="E12" s="15" t="s">
        <v>419</v>
      </c>
      <c r="F12" s="66">
        <v>43087</v>
      </c>
    </row>
    <row r="13" spans="1:6" ht="21" customHeight="1">
      <c r="A13" s="15">
        <v>3</v>
      </c>
      <c r="B13" s="9" t="s">
        <v>38</v>
      </c>
      <c r="C13" s="41">
        <v>59.5</v>
      </c>
      <c r="D13" s="41">
        <f>C13*1.04</f>
        <v>61.88</v>
      </c>
      <c r="E13" s="15" t="s">
        <v>231</v>
      </c>
      <c r="F13" s="66">
        <v>43087</v>
      </c>
    </row>
    <row r="14" spans="1:6" s="46" customFormat="1" ht="21" customHeight="1">
      <c r="A14" s="43"/>
      <c r="B14" s="8" t="s">
        <v>24</v>
      </c>
      <c r="C14" s="47"/>
      <c r="D14" s="47"/>
      <c r="E14" s="45"/>
      <c r="F14" s="45"/>
    </row>
    <row r="15" spans="1:6" ht="21" customHeight="1">
      <c r="A15" s="15">
        <v>4</v>
      </c>
      <c r="B15" s="9" t="s">
        <v>10</v>
      </c>
      <c r="C15" s="41">
        <v>59.5</v>
      </c>
      <c r="D15" s="41">
        <f>C15*1.04</f>
        <v>61.88</v>
      </c>
      <c r="E15" s="15" t="s">
        <v>240</v>
      </c>
      <c r="F15" s="66">
        <v>43080</v>
      </c>
    </row>
    <row r="16" spans="1:6" ht="21" customHeight="1">
      <c r="A16" s="15">
        <v>5</v>
      </c>
      <c r="B16" s="9" t="s">
        <v>11</v>
      </c>
      <c r="C16" s="41">
        <v>59.5</v>
      </c>
      <c r="D16" s="41">
        <f>C16*1.04</f>
        <v>61.88</v>
      </c>
      <c r="E16" s="15" t="s">
        <v>484</v>
      </c>
      <c r="F16" s="66">
        <v>43077</v>
      </c>
    </row>
    <row r="17" spans="1:6" s="46" customFormat="1" ht="21" customHeight="1">
      <c r="A17" s="43"/>
      <c r="B17" s="8" t="s">
        <v>25</v>
      </c>
      <c r="C17" s="47"/>
      <c r="D17" s="47"/>
      <c r="E17" s="45"/>
      <c r="F17" s="45"/>
    </row>
    <row r="18" spans="1:6" ht="21" customHeight="1">
      <c r="A18" s="15">
        <v>6</v>
      </c>
      <c r="B18" s="9" t="s">
        <v>12</v>
      </c>
      <c r="C18" s="41">
        <v>62.3</v>
      </c>
      <c r="D18" s="41">
        <f aca="true" t="shared" si="0" ref="D18:D23">C18*1.04</f>
        <v>64.792</v>
      </c>
      <c r="E18" s="15" t="s">
        <v>481</v>
      </c>
      <c r="F18" s="66">
        <v>43077</v>
      </c>
    </row>
    <row r="19" spans="1:6" s="48" customFormat="1" ht="21" customHeight="1">
      <c r="A19" s="15">
        <v>7</v>
      </c>
      <c r="B19" s="6" t="s">
        <v>13</v>
      </c>
      <c r="C19" s="41">
        <v>42.74</v>
      </c>
      <c r="D19" s="41">
        <f t="shared" si="0"/>
        <v>44.449600000000004</v>
      </c>
      <c r="E19" s="15" t="s">
        <v>255</v>
      </c>
      <c r="F19" s="66">
        <v>43077</v>
      </c>
    </row>
    <row r="20" spans="1:6" s="48" customFormat="1" ht="21" customHeight="1">
      <c r="A20" s="15">
        <v>8</v>
      </c>
      <c r="B20" s="9" t="s">
        <v>26</v>
      </c>
      <c r="C20" s="41">
        <v>59.5</v>
      </c>
      <c r="D20" s="41">
        <f t="shared" si="0"/>
        <v>61.88</v>
      </c>
      <c r="E20" s="15" t="s">
        <v>467</v>
      </c>
      <c r="F20" s="66">
        <v>43074</v>
      </c>
    </row>
    <row r="21" spans="1:6" s="48" customFormat="1" ht="21" customHeight="1">
      <c r="A21" s="15">
        <v>9</v>
      </c>
      <c r="B21" s="9" t="s">
        <v>27</v>
      </c>
      <c r="C21" s="41">
        <v>42.74</v>
      </c>
      <c r="D21" s="41">
        <f t="shared" si="0"/>
        <v>44.449600000000004</v>
      </c>
      <c r="E21" s="15" t="s">
        <v>464</v>
      </c>
      <c r="F21" s="66">
        <v>43074</v>
      </c>
    </row>
    <row r="22" spans="1:6" s="48" customFormat="1" ht="21" customHeight="1">
      <c r="A22" s="15">
        <v>10</v>
      </c>
      <c r="B22" s="9" t="s">
        <v>28</v>
      </c>
      <c r="C22" s="41">
        <v>42.74</v>
      </c>
      <c r="D22" s="41">
        <f t="shared" si="0"/>
        <v>44.449600000000004</v>
      </c>
      <c r="E22" s="15" t="s">
        <v>461</v>
      </c>
      <c r="F22" s="66">
        <v>43074</v>
      </c>
    </row>
    <row r="23" spans="1:6" s="48" customFormat="1" ht="21" customHeight="1">
      <c r="A23" s="15">
        <v>11</v>
      </c>
      <c r="B23" s="6" t="s">
        <v>14</v>
      </c>
      <c r="C23" s="41">
        <v>42.74</v>
      </c>
      <c r="D23" s="41">
        <f t="shared" si="0"/>
        <v>44.449600000000004</v>
      </c>
      <c r="E23" s="15" t="s">
        <v>255</v>
      </c>
      <c r="F23" s="66">
        <v>43077</v>
      </c>
    </row>
    <row r="24" spans="1:6" s="46" customFormat="1" ht="21" customHeight="1">
      <c r="A24" s="43"/>
      <c r="B24" s="8" t="s">
        <v>15</v>
      </c>
      <c r="C24" s="47"/>
      <c r="D24" s="47"/>
      <c r="E24" s="45"/>
      <c r="F24" s="45"/>
    </row>
    <row r="25" spans="1:6" ht="21" customHeight="1">
      <c r="A25" s="15">
        <v>12</v>
      </c>
      <c r="B25" s="9" t="s">
        <v>29</v>
      </c>
      <c r="C25" s="41">
        <v>38.32</v>
      </c>
      <c r="D25" s="41">
        <f>C25*1.04</f>
        <v>39.8528</v>
      </c>
      <c r="E25" s="15" t="s">
        <v>229</v>
      </c>
      <c r="F25" s="66">
        <v>43080</v>
      </c>
    </row>
    <row r="26" spans="1:6" ht="21" customHeight="1">
      <c r="A26" s="15">
        <v>13</v>
      </c>
      <c r="B26" s="9" t="s">
        <v>16</v>
      </c>
      <c r="C26" s="41">
        <v>38.32</v>
      </c>
      <c r="D26" s="41">
        <f>C26*1.04</f>
        <v>39.8528</v>
      </c>
      <c r="E26" s="15" t="s">
        <v>418</v>
      </c>
      <c r="F26" s="66">
        <v>43087</v>
      </c>
    </row>
    <row r="27" spans="1:6" ht="21" customHeight="1">
      <c r="A27" s="15">
        <v>14</v>
      </c>
      <c r="B27" s="9" t="s">
        <v>37</v>
      </c>
      <c r="C27" s="41">
        <v>37.38</v>
      </c>
      <c r="D27" s="41">
        <f>C27*1.04</f>
        <v>38.87520000000001</v>
      </c>
      <c r="E27" s="15" t="s">
        <v>228</v>
      </c>
      <c r="F27" s="66">
        <v>43074</v>
      </c>
    </row>
    <row r="28" spans="1:6" s="46" customFormat="1" ht="21" customHeight="1">
      <c r="A28" s="43"/>
      <c r="B28" s="8" t="s">
        <v>17</v>
      </c>
      <c r="C28" s="47"/>
      <c r="D28" s="47"/>
      <c r="E28" s="45"/>
      <c r="F28" s="45"/>
    </row>
    <row r="29" spans="1:6" ht="21" customHeight="1">
      <c r="A29" s="15">
        <v>15</v>
      </c>
      <c r="B29" s="9" t="s">
        <v>133</v>
      </c>
      <c r="C29" s="41">
        <v>43.76</v>
      </c>
      <c r="D29" s="41">
        <f>C29*1.04</f>
        <v>45.5104</v>
      </c>
      <c r="E29" s="15" t="s">
        <v>252</v>
      </c>
      <c r="F29" s="66">
        <v>43080</v>
      </c>
    </row>
    <row r="30" spans="1:6" ht="21" customHeight="1">
      <c r="A30" s="15">
        <v>16</v>
      </c>
      <c r="B30" s="9" t="s">
        <v>1</v>
      </c>
      <c r="C30" s="41">
        <v>43.66</v>
      </c>
      <c r="D30" s="41">
        <f>C30*1.04</f>
        <v>45.4064</v>
      </c>
      <c r="E30" s="15" t="s">
        <v>459</v>
      </c>
      <c r="F30" s="66">
        <v>43074</v>
      </c>
    </row>
    <row r="31" spans="1:6" ht="21" customHeight="1">
      <c r="A31" s="15">
        <v>17</v>
      </c>
      <c r="B31" s="9" t="s">
        <v>2</v>
      </c>
      <c r="C31" s="41">
        <v>49.52</v>
      </c>
      <c r="D31" s="41">
        <f>C31*1.04</f>
        <v>51.500800000000005</v>
      </c>
      <c r="E31" s="15" t="s">
        <v>264</v>
      </c>
      <c r="F31" s="66">
        <v>43080</v>
      </c>
    </row>
    <row r="32" spans="1:6" ht="21" customHeight="1">
      <c r="A32" s="15">
        <v>18</v>
      </c>
      <c r="B32" s="9" t="s">
        <v>19</v>
      </c>
      <c r="C32" s="41">
        <v>27.85</v>
      </c>
      <c r="D32" s="41">
        <f>C32*1.04</f>
        <v>28.964000000000002</v>
      </c>
      <c r="E32" s="15" t="s">
        <v>256</v>
      </c>
      <c r="F32" s="66">
        <v>43080</v>
      </c>
    </row>
    <row r="33" spans="1:6" s="46" customFormat="1" ht="21" customHeight="1">
      <c r="A33" s="43"/>
      <c r="B33" s="8" t="s">
        <v>20</v>
      </c>
      <c r="C33" s="47"/>
      <c r="D33" s="47"/>
      <c r="E33" s="45"/>
      <c r="F33" s="45"/>
    </row>
    <row r="34" spans="1:6" ht="21" customHeight="1">
      <c r="A34" s="15">
        <v>19</v>
      </c>
      <c r="B34" s="10" t="s">
        <v>3</v>
      </c>
      <c r="C34" s="41">
        <v>44.42</v>
      </c>
      <c r="D34" s="41">
        <f>C34*1.04</f>
        <v>46.1968</v>
      </c>
      <c r="E34" s="15" t="s">
        <v>478</v>
      </c>
      <c r="F34" s="66">
        <v>43074</v>
      </c>
    </row>
    <row r="35" spans="1:6" s="46" customFormat="1" ht="21" customHeight="1">
      <c r="A35" s="43"/>
      <c r="B35" s="11" t="s">
        <v>21</v>
      </c>
      <c r="C35" s="47"/>
      <c r="D35" s="47"/>
      <c r="E35" s="45"/>
      <c r="F35" s="45"/>
    </row>
    <row r="36" spans="1:6" ht="21" customHeight="1">
      <c r="A36" s="15">
        <v>20</v>
      </c>
      <c r="B36" s="10" t="s">
        <v>4</v>
      </c>
      <c r="C36" s="41">
        <v>44</v>
      </c>
      <c r="D36" s="41">
        <f>C36*1.04</f>
        <v>45.760000000000005</v>
      </c>
      <c r="E36" s="15" t="s">
        <v>437</v>
      </c>
      <c r="F36" s="66">
        <v>43087</v>
      </c>
    </row>
    <row r="37" spans="1:6" s="46" customFormat="1" ht="21" customHeight="1">
      <c r="A37" s="43"/>
      <c r="B37" s="8" t="s">
        <v>22</v>
      </c>
      <c r="C37" s="47"/>
      <c r="D37" s="47"/>
      <c r="E37" s="45"/>
      <c r="F37" s="45"/>
    </row>
    <row r="38" spans="1:6" ht="21" customHeight="1">
      <c r="A38" s="15">
        <v>21</v>
      </c>
      <c r="B38" s="9" t="s">
        <v>30</v>
      </c>
      <c r="C38" s="41">
        <v>62.3</v>
      </c>
      <c r="D38" s="41">
        <f>C38*1.04</f>
        <v>64.792</v>
      </c>
      <c r="E38" s="15" t="s">
        <v>433</v>
      </c>
      <c r="F38" s="66">
        <v>43087</v>
      </c>
    </row>
    <row r="39" spans="1:6" s="46" customFormat="1" ht="21" customHeight="1">
      <c r="A39" s="43"/>
      <c r="B39" s="8" t="s">
        <v>31</v>
      </c>
      <c r="C39" s="47"/>
      <c r="D39" s="47"/>
      <c r="E39" s="45"/>
      <c r="F39" s="45"/>
    </row>
    <row r="40" spans="1:6" ht="21" customHeight="1">
      <c r="A40" s="15">
        <v>22</v>
      </c>
      <c r="B40" s="9" t="s">
        <v>39</v>
      </c>
      <c r="C40" s="41">
        <v>59.5</v>
      </c>
      <c r="D40" s="41">
        <f>C40*1.04</f>
        <v>61.88</v>
      </c>
      <c r="E40" s="15" t="s">
        <v>450</v>
      </c>
      <c r="F40" s="66">
        <v>43087</v>
      </c>
    </row>
    <row r="41" spans="1:6" ht="21" customHeight="1">
      <c r="A41" s="15">
        <v>23</v>
      </c>
      <c r="B41" s="9" t="s">
        <v>40</v>
      </c>
      <c r="C41" s="41">
        <v>59.5</v>
      </c>
      <c r="D41" s="41">
        <f>C41*1.04</f>
        <v>61.88</v>
      </c>
      <c r="E41" s="15" t="s">
        <v>447</v>
      </c>
      <c r="F41" s="66">
        <v>43087</v>
      </c>
    </row>
    <row r="42" spans="1:6" s="46" customFormat="1" ht="21" customHeight="1">
      <c r="A42" s="43"/>
      <c r="B42" s="8" t="s">
        <v>23</v>
      </c>
      <c r="C42" s="47"/>
      <c r="D42" s="47"/>
      <c r="E42" s="45"/>
      <c r="F42" s="45"/>
    </row>
    <row r="43" spans="1:6" ht="21" customHeight="1">
      <c r="A43" s="15">
        <v>24</v>
      </c>
      <c r="B43" s="9" t="s">
        <v>41</v>
      </c>
      <c r="C43" s="41">
        <v>59.5</v>
      </c>
      <c r="D43" s="41">
        <f>C43*1.04</f>
        <v>61.88</v>
      </c>
      <c r="E43" s="15" t="s">
        <v>254</v>
      </c>
      <c r="F43" s="66">
        <v>43077</v>
      </c>
    </row>
    <row r="44" spans="1:6" ht="21" customHeight="1">
      <c r="A44" s="15">
        <v>25</v>
      </c>
      <c r="B44" s="9" t="s">
        <v>42</v>
      </c>
      <c r="C44" s="41">
        <v>59.5</v>
      </c>
      <c r="D44" s="41">
        <f>C44*1.04</f>
        <v>61.88</v>
      </c>
      <c r="E44" s="15" t="s">
        <v>254</v>
      </c>
      <c r="F44" s="66">
        <v>43078</v>
      </c>
    </row>
    <row r="45" spans="1:6" ht="21" customHeight="1">
      <c r="A45" s="15">
        <v>26</v>
      </c>
      <c r="B45" s="9" t="s">
        <v>43</v>
      </c>
      <c r="C45" s="41">
        <v>59.5</v>
      </c>
      <c r="D45" s="41">
        <f>C45*1.04</f>
        <v>61.88</v>
      </c>
      <c r="E45" s="15" t="s">
        <v>254</v>
      </c>
      <c r="F45" s="66">
        <v>43079</v>
      </c>
    </row>
    <row r="46" spans="1:6" ht="21" customHeight="1">
      <c r="A46" s="15">
        <v>27</v>
      </c>
      <c r="B46" s="9" t="s">
        <v>44</v>
      </c>
      <c r="C46" s="41">
        <v>44.1</v>
      </c>
      <c r="D46" s="41">
        <f>C46*1.04</f>
        <v>45.864000000000004</v>
      </c>
      <c r="E46" s="15" t="s">
        <v>254</v>
      </c>
      <c r="F46" s="66">
        <v>43080</v>
      </c>
    </row>
    <row r="47" spans="1:6" ht="21" customHeight="1">
      <c r="A47" s="15">
        <v>28</v>
      </c>
      <c r="B47" s="9" t="s">
        <v>45</v>
      </c>
      <c r="C47" s="41">
        <v>59.5</v>
      </c>
      <c r="D47" s="41">
        <f>C47*1.04</f>
        <v>61.88</v>
      </c>
      <c r="E47" s="15" t="s">
        <v>254</v>
      </c>
      <c r="F47" s="66">
        <v>43081</v>
      </c>
    </row>
  </sheetData>
  <sheetProtection/>
  <mergeCells count="10">
    <mergeCell ref="E6:F6"/>
    <mergeCell ref="E7:E8"/>
    <mergeCell ref="F7:F8"/>
    <mergeCell ref="A1:F1"/>
    <mergeCell ref="B2:F2"/>
    <mergeCell ref="A3:F3"/>
    <mergeCell ref="A4:F4"/>
    <mergeCell ref="A6:A8"/>
    <mergeCell ref="B6:B8"/>
    <mergeCell ref="C6:D6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2"/>
  <sheetViews>
    <sheetView zoomScale="120" zoomScaleNormal="120" zoomScalePageLayoutView="0" workbookViewId="0" topLeftCell="A1">
      <pane xSplit="2" ySplit="8" topLeftCell="C9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L13" sqref="L13"/>
    </sheetView>
  </sheetViews>
  <sheetFormatPr defaultColWidth="9.00390625" defaultRowHeight="12.75"/>
  <cols>
    <col min="1" max="1" width="4.75390625" style="49" customWidth="1"/>
    <col min="2" max="2" width="96.875" style="50" customWidth="1"/>
    <col min="3" max="3" width="14.875" style="49" customWidth="1"/>
    <col min="4" max="4" width="16.125" style="49" customWidth="1"/>
    <col min="5" max="5" width="20.00390625" style="49" hidden="1" customWidth="1"/>
    <col min="6" max="7" width="11.75390625" style="49" hidden="1" customWidth="1"/>
    <col min="8" max="8" width="15.375" style="49" customWidth="1"/>
    <col min="9" max="9" width="17.125" style="49" customWidth="1"/>
    <col min="10" max="16384" width="9.125" style="50" customWidth="1"/>
  </cols>
  <sheetData>
    <row r="1" spans="1:9" s="24" customFormat="1" ht="14.25">
      <c r="A1" s="97" t="s">
        <v>168</v>
      </c>
      <c r="B1" s="97"/>
      <c r="C1" s="97"/>
      <c r="D1" s="97"/>
      <c r="E1" s="97"/>
      <c r="F1" s="97"/>
      <c r="G1" s="97"/>
      <c r="H1" s="97"/>
      <c r="I1" s="97"/>
    </row>
    <row r="2" spans="1:9" s="24" customFormat="1" ht="14.25">
      <c r="A2" s="12"/>
      <c r="B2" s="89" t="s">
        <v>32</v>
      </c>
      <c r="C2" s="89"/>
      <c r="D2" s="89"/>
      <c r="E2" s="89"/>
      <c r="F2" s="89"/>
      <c r="G2" s="89"/>
      <c r="H2" s="89"/>
      <c r="I2" s="89"/>
    </row>
    <row r="3" spans="1:9" s="24" customFormat="1" ht="14.25">
      <c r="A3" s="89" t="s">
        <v>33</v>
      </c>
      <c r="B3" s="89"/>
      <c r="C3" s="89"/>
      <c r="D3" s="89"/>
      <c r="E3" s="89"/>
      <c r="F3" s="89"/>
      <c r="G3" s="89"/>
      <c r="H3" s="89"/>
      <c r="I3" s="89"/>
    </row>
    <row r="4" spans="1:9" s="24" customFormat="1" ht="14.25">
      <c r="A4" s="90" t="s">
        <v>422</v>
      </c>
      <c r="B4" s="90"/>
      <c r="C4" s="90"/>
      <c r="D4" s="90"/>
      <c r="E4" s="90"/>
      <c r="F4" s="90"/>
      <c r="G4" s="90"/>
      <c r="H4" s="90"/>
      <c r="I4" s="90"/>
    </row>
    <row r="5" spans="2:7" ht="14.25">
      <c r="B5" s="13"/>
      <c r="C5" s="13"/>
      <c r="D5" s="13"/>
      <c r="E5" s="13"/>
      <c r="F5" s="13"/>
      <c r="G5" s="13"/>
    </row>
    <row r="6" spans="1:9" s="49" customFormat="1" ht="14.25">
      <c r="A6" s="123" t="s">
        <v>113</v>
      </c>
      <c r="B6" s="126" t="s">
        <v>36</v>
      </c>
      <c r="C6" s="102" t="s">
        <v>35</v>
      </c>
      <c r="D6" s="102"/>
      <c r="E6" s="2"/>
      <c r="F6" s="98" t="s">
        <v>169</v>
      </c>
      <c r="G6" s="98"/>
      <c r="H6" s="122" t="s">
        <v>47</v>
      </c>
      <c r="I6" s="122"/>
    </row>
    <row r="7" spans="1:9" s="49" customFormat="1" ht="28.5">
      <c r="A7" s="124"/>
      <c r="B7" s="126"/>
      <c r="C7" s="4" t="s">
        <v>428</v>
      </c>
      <c r="D7" s="4" t="s">
        <v>423</v>
      </c>
      <c r="E7" s="3"/>
      <c r="F7" s="3" t="s">
        <v>5</v>
      </c>
      <c r="G7" s="3" t="s">
        <v>6</v>
      </c>
      <c r="H7" s="122" t="s">
        <v>46</v>
      </c>
      <c r="I7" s="122" t="s">
        <v>48</v>
      </c>
    </row>
    <row r="8" spans="1:9" s="49" customFormat="1" ht="14.25">
      <c r="A8" s="125"/>
      <c r="B8" s="126"/>
      <c r="C8" s="14" t="s">
        <v>53</v>
      </c>
      <c r="D8" s="14" t="s">
        <v>53</v>
      </c>
      <c r="E8" s="14"/>
      <c r="F8" s="14" t="s">
        <v>53</v>
      </c>
      <c r="G8" s="14" t="s">
        <v>53</v>
      </c>
      <c r="H8" s="122"/>
      <c r="I8" s="122"/>
    </row>
    <row r="9" spans="1:9" ht="19.5" customHeight="1">
      <c r="A9" s="51"/>
      <c r="B9" s="16" t="s">
        <v>115</v>
      </c>
      <c r="C9" s="52"/>
      <c r="D9" s="52"/>
      <c r="E9" s="52"/>
      <c r="F9" s="52"/>
      <c r="G9" s="52"/>
      <c r="H9" s="52"/>
      <c r="I9" s="52"/>
    </row>
    <row r="10" spans="1:9" ht="19.5" customHeight="1">
      <c r="A10" s="14">
        <v>1</v>
      </c>
      <c r="B10" s="18" t="s">
        <v>116</v>
      </c>
      <c r="C10" s="53">
        <v>54</v>
      </c>
      <c r="D10" s="53">
        <f>C10*1.04</f>
        <v>56.160000000000004</v>
      </c>
      <c r="E10" s="53" t="s">
        <v>170</v>
      </c>
      <c r="F10" s="54">
        <v>574.48</v>
      </c>
      <c r="G10" s="54">
        <v>593.8</v>
      </c>
      <c r="H10" s="14" t="s">
        <v>498</v>
      </c>
      <c r="I10" s="85">
        <v>43074</v>
      </c>
    </row>
    <row r="11" spans="1:9" ht="19.5" customHeight="1">
      <c r="A11" s="16"/>
      <c r="B11" s="16" t="s">
        <v>117</v>
      </c>
      <c r="C11" s="16"/>
      <c r="D11" s="16"/>
      <c r="E11" s="16"/>
      <c r="F11" s="16"/>
      <c r="G11" s="16"/>
      <c r="H11" s="16"/>
      <c r="I11" s="16"/>
    </row>
    <row r="12" spans="1:9" ht="19.5" customHeight="1">
      <c r="A12" s="14">
        <v>2</v>
      </c>
      <c r="B12" s="18" t="s">
        <v>258</v>
      </c>
      <c r="C12" s="53">
        <v>48.5</v>
      </c>
      <c r="D12" s="53">
        <f>C12*1.04</f>
        <v>50.440000000000005</v>
      </c>
      <c r="E12" s="53"/>
      <c r="F12" s="54"/>
      <c r="G12" s="54"/>
      <c r="H12" s="14" t="s">
        <v>499</v>
      </c>
      <c r="I12" s="85">
        <v>43087</v>
      </c>
    </row>
    <row r="13" spans="1:9" s="57" customFormat="1" ht="19.5" customHeight="1">
      <c r="A13" s="55"/>
      <c r="B13" s="16" t="s">
        <v>124</v>
      </c>
      <c r="C13" s="56"/>
      <c r="D13" s="56"/>
      <c r="E13" s="56"/>
      <c r="F13" s="56"/>
      <c r="G13" s="56"/>
      <c r="H13" s="56"/>
      <c r="I13" s="56"/>
    </row>
    <row r="14" spans="1:9" ht="19.5" customHeight="1">
      <c r="A14" s="58">
        <v>3</v>
      </c>
      <c r="B14" s="17" t="s">
        <v>402</v>
      </c>
      <c r="C14" s="28">
        <v>48.5</v>
      </c>
      <c r="D14" s="53">
        <f>C14*1.04</f>
        <v>50.440000000000005</v>
      </c>
      <c r="E14" s="53" t="s">
        <v>171</v>
      </c>
      <c r="F14" s="59">
        <v>1455.14</v>
      </c>
      <c r="G14" s="59">
        <v>1504.12</v>
      </c>
      <c r="H14" s="14" t="s">
        <v>501</v>
      </c>
      <c r="I14" s="85">
        <v>43087</v>
      </c>
    </row>
    <row r="15" spans="1:9" ht="19.5" customHeight="1">
      <c r="A15" s="58">
        <v>4</v>
      </c>
      <c r="B15" s="17" t="s">
        <v>259</v>
      </c>
      <c r="C15" s="28">
        <v>47.88</v>
      </c>
      <c r="D15" s="53">
        <f>C15*1.04</f>
        <v>49.7952</v>
      </c>
      <c r="E15" s="53"/>
      <c r="F15" s="59"/>
      <c r="G15" s="59"/>
      <c r="H15" s="14" t="s">
        <v>502</v>
      </c>
      <c r="I15" s="85">
        <v>43087</v>
      </c>
    </row>
    <row r="16" spans="1:9" s="57" customFormat="1" ht="19.5" customHeight="1">
      <c r="A16" s="55"/>
      <c r="B16" s="16" t="s">
        <v>135</v>
      </c>
      <c r="C16" s="56"/>
      <c r="D16" s="56"/>
      <c r="E16" s="56"/>
      <c r="F16" s="56"/>
      <c r="G16" s="56"/>
      <c r="H16" s="56"/>
      <c r="I16" s="56"/>
    </row>
    <row r="17" spans="1:9" s="57" customFormat="1" ht="19.5" customHeight="1">
      <c r="A17" s="55"/>
      <c r="B17" s="16" t="s">
        <v>136</v>
      </c>
      <c r="C17" s="56"/>
      <c r="D17" s="56"/>
      <c r="E17" s="56"/>
      <c r="F17" s="56"/>
      <c r="G17" s="56"/>
      <c r="H17" s="56"/>
      <c r="I17" s="56"/>
    </row>
    <row r="18" spans="1:9" s="57" customFormat="1" ht="19.5" customHeight="1">
      <c r="A18" s="55"/>
      <c r="B18" s="16" t="s">
        <v>403</v>
      </c>
      <c r="C18" s="56"/>
      <c r="D18" s="56"/>
      <c r="E18" s="56"/>
      <c r="F18" s="56"/>
      <c r="G18" s="56"/>
      <c r="H18" s="56"/>
      <c r="I18" s="56"/>
    </row>
    <row r="19" spans="1:9" ht="19.5" customHeight="1">
      <c r="A19" s="14">
        <v>5</v>
      </c>
      <c r="B19" s="18" t="s">
        <v>416</v>
      </c>
      <c r="C19" s="54">
        <v>34.45</v>
      </c>
      <c r="D19" s="53">
        <f>C19*1.04</f>
        <v>35.828</v>
      </c>
      <c r="E19" s="54"/>
      <c r="F19" s="54"/>
      <c r="G19" s="54"/>
      <c r="H19" s="54" t="s">
        <v>503</v>
      </c>
      <c r="I19" s="85">
        <v>43087</v>
      </c>
    </row>
    <row r="20" spans="1:9" ht="17.25" customHeight="1">
      <c r="A20" s="14">
        <v>6</v>
      </c>
      <c r="B20" s="18" t="s">
        <v>404</v>
      </c>
      <c r="C20" s="54">
        <v>32.35</v>
      </c>
      <c r="D20" s="53">
        <f>C20*1.04</f>
        <v>33.644000000000005</v>
      </c>
      <c r="E20" s="54"/>
      <c r="F20" s="54"/>
      <c r="G20" s="54"/>
      <c r="H20" s="54" t="s">
        <v>504</v>
      </c>
      <c r="I20" s="85">
        <v>43087</v>
      </c>
    </row>
    <row r="21" spans="1:9" s="57" customFormat="1" ht="19.5" customHeight="1">
      <c r="A21" s="55"/>
      <c r="B21" s="16" t="s">
        <v>137</v>
      </c>
      <c r="C21" s="56"/>
      <c r="D21" s="56"/>
      <c r="E21" s="56"/>
      <c r="F21" s="56"/>
      <c r="G21" s="56"/>
      <c r="H21" s="56"/>
      <c r="I21" s="56"/>
    </row>
    <row r="22" spans="1:9" ht="19.5" customHeight="1">
      <c r="A22" s="14">
        <v>7</v>
      </c>
      <c r="B22" s="18" t="s">
        <v>172</v>
      </c>
      <c r="C22" s="53">
        <v>48.5</v>
      </c>
      <c r="D22" s="53">
        <f>C22*1.04</f>
        <v>50.440000000000005</v>
      </c>
      <c r="E22" s="53" t="s">
        <v>173</v>
      </c>
      <c r="F22" s="54">
        <v>1176.44</v>
      </c>
      <c r="G22" s="54">
        <v>1226.49</v>
      </c>
      <c r="H22" s="14" t="s">
        <v>505</v>
      </c>
      <c r="I22" s="85">
        <v>43087</v>
      </c>
    </row>
    <row r="23" spans="1:9" ht="19.5" customHeight="1">
      <c r="A23" s="14">
        <v>8</v>
      </c>
      <c r="B23" s="18" t="s">
        <v>417</v>
      </c>
      <c r="C23" s="53">
        <v>48.5</v>
      </c>
      <c r="D23" s="53">
        <f>C23*1.04</f>
        <v>50.440000000000005</v>
      </c>
      <c r="E23" s="53"/>
      <c r="F23" s="54"/>
      <c r="G23" s="54"/>
      <c r="H23" s="14" t="s">
        <v>506</v>
      </c>
      <c r="I23" s="85">
        <v>43087</v>
      </c>
    </row>
    <row r="24" spans="1:9" s="57" customFormat="1" ht="19.5" customHeight="1">
      <c r="A24" s="55"/>
      <c r="B24" s="16" t="s">
        <v>148</v>
      </c>
      <c r="C24" s="56"/>
      <c r="D24" s="56"/>
      <c r="E24" s="56"/>
      <c r="F24" s="56"/>
      <c r="G24" s="56"/>
      <c r="H24" s="56"/>
      <c r="I24" s="56"/>
    </row>
    <row r="25" spans="1:9" ht="19.5" customHeight="1">
      <c r="A25" s="58">
        <v>9</v>
      </c>
      <c r="B25" s="17" t="s">
        <v>174</v>
      </c>
      <c r="C25" s="53">
        <v>54</v>
      </c>
      <c r="D25" s="53">
        <f>C25*1.04</f>
        <v>56.160000000000004</v>
      </c>
      <c r="E25" s="53" t="s">
        <v>175</v>
      </c>
      <c r="F25" s="59">
        <v>447.21</v>
      </c>
      <c r="G25" s="59">
        <f>F25</f>
        <v>447.21</v>
      </c>
      <c r="H25" s="14" t="s">
        <v>507</v>
      </c>
      <c r="I25" s="85">
        <v>43087</v>
      </c>
    </row>
    <row r="26" spans="1:9" ht="19.5" customHeight="1">
      <c r="A26" s="14">
        <v>10</v>
      </c>
      <c r="B26" s="17" t="s">
        <v>176</v>
      </c>
      <c r="C26" s="53">
        <v>54</v>
      </c>
      <c r="D26" s="53">
        <f>C26*1.04</f>
        <v>56.160000000000004</v>
      </c>
      <c r="E26" s="53" t="s">
        <v>177</v>
      </c>
      <c r="F26" s="54">
        <v>1770.99</v>
      </c>
      <c r="G26" s="54">
        <v>1770.99</v>
      </c>
      <c r="H26" s="14" t="s">
        <v>508</v>
      </c>
      <c r="I26" s="85">
        <v>43087</v>
      </c>
    </row>
    <row r="27" spans="1:9" ht="19.5" customHeight="1">
      <c r="A27" s="14">
        <v>11</v>
      </c>
      <c r="B27" s="18" t="s">
        <v>260</v>
      </c>
      <c r="C27" s="53">
        <v>48.5</v>
      </c>
      <c r="D27" s="53">
        <f>C27*1.04</f>
        <v>50.440000000000005</v>
      </c>
      <c r="E27" s="53"/>
      <c r="F27" s="54"/>
      <c r="G27" s="54"/>
      <c r="H27" s="14" t="s">
        <v>509</v>
      </c>
      <c r="I27" s="85">
        <v>43087</v>
      </c>
    </row>
    <row r="28" spans="1:9" ht="19.5" customHeight="1">
      <c r="A28" s="51"/>
      <c r="B28" s="16" t="s">
        <v>141</v>
      </c>
      <c r="C28" s="56"/>
      <c r="D28" s="56"/>
      <c r="E28" s="56"/>
      <c r="F28" s="56"/>
      <c r="G28" s="56"/>
      <c r="H28" s="56"/>
      <c r="I28" s="56"/>
    </row>
    <row r="29" spans="1:9" s="57" customFormat="1" ht="19.5" customHeight="1">
      <c r="A29" s="55"/>
      <c r="B29" s="16" t="s">
        <v>151</v>
      </c>
      <c r="C29" s="56"/>
      <c r="D29" s="56"/>
      <c r="E29" s="56"/>
      <c r="F29" s="56"/>
      <c r="G29" s="56"/>
      <c r="H29" s="56"/>
      <c r="I29" s="56"/>
    </row>
    <row r="30" spans="1:9" s="57" customFormat="1" ht="19.5" customHeight="1">
      <c r="A30" s="14">
        <v>12</v>
      </c>
      <c r="B30" s="18" t="s">
        <v>178</v>
      </c>
      <c r="C30" s="59">
        <v>46.83</v>
      </c>
      <c r="D30" s="53">
        <f>C30*1.04</f>
        <v>48.7032</v>
      </c>
      <c r="E30" s="53" t="s">
        <v>179</v>
      </c>
      <c r="F30" s="56"/>
      <c r="G30" s="56"/>
      <c r="H30" s="14" t="s">
        <v>500</v>
      </c>
      <c r="I30" s="85">
        <v>43087</v>
      </c>
    </row>
    <row r="31" spans="1:9" s="57" customFormat="1" ht="19.5" customHeight="1">
      <c r="A31" s="55"/>
      <c r="B31" s="16" t="s">
        <v>155</v>
      </c>
      <c r="C31" s="56"/>
      <c r="D31" s="56"/>
      <c r="E31" s="56"/>
      <c r="F31" s="56"/>
      <c r="G31" s="56"/>
      <c r="H31" s="56"/>
      <c r="I31" s="56"/>
    </row>
    <row r="32" spans="1:9" s="57" customFormat="1" ht="19.5" customHeight="1">
      <c r="A32" s="55"/>
      <c r="B32" s="16" t="s">
        <v>164</v>
      </c>
      <c r="C32" s="56"/>
      <c r="D32" s="56"/>
      <c r="E32" s="56"/>
      <c r="F32" s="56"/>
      <c r="G32" s="56"/>
      <c r="H32" s="56"/>
      <c r="I32" s="56"/>
    </row>
  </sheetData>
  <sheetProtection/>
  <mergeCells count="11">
    <mergeCell ref="H7:H8"/>
    <mergeCell ref="I7:I8"/>
    <mergeCell ref="A1:I1"/>
    <mergeCell ref="B2:I2"/>
    <mergeCell ref="A3:I3"/>
    <mergeCell ref="A4:I4"/>
    <mergeCell ref="A6:A8"/>
    <mergeCell ref="B6:B8"/>
    <mergeCell ref="C6:D6"/>
    <mergeCell ref="F6:G6"/>
    <mergeCell ref="H6:I6"/>
  </mergeCells>
  <printOptions horizontalCentered="1"/>
  <pageMargins left="0" right="0" top="0.1968503937007874" bottom="0.3937007874015748" header="0" footer="0"/>
  <pageSetup fitToHeight="1" fitToWidth="1" horizontalDpi="600" verticalDpi="600" orientation="landscape" paperSize="9" scale="88" r:id="rId1"/>
  <headerFooter alignWithMargins="0">
    <oddFooter>&amp;L&amp;P&amp;R&amp;N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H105"/>
  <sheetViews>
    <sheetView zoomScale="120" zoomScaleNormal="120"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9.00390625" defaultRowHeight="12.75"/>
  <cols>
    <col min="1" max="1" width="9.125" style="131" customWidth="1"/>
    <col min="2" max="2" width="44.00390625" style="142" customWidth="1"/>
    <col min="3" max="6" width="22.625" style="131" customWidth="1"/>
    <col min="7" max="7" width="6.75390625" style="143" hidden="1" customWidth="1"/>
    <col min="8" max="8" width="7.00390625" style="143" hidden="1" customWidth="1"/>
    <col min="9" max="16384" width="9.125" style="131" customWidth="1"/>
  </cols>
  <sheetData>
    <row r="1" spans="1:8" s="145" customFormat="1" ht="27.75" customHeight="1">
      <c r="A1" s="144" t="s">
        <v>457</v>
      </c>
      <c r="B1" s="144"/>
      <c r="C1" s="144"/>
      <c r="D1" s="144"/>
      <c r="E1" s="144"/>
      <c r="F1" s="144"/>
      <c r="G1" s="144"/>
      <c r="H1" s="144"/>
    </row>
    <row r="2" spans="1:8" s="145" customFormat="1" ht="24.75" customHeight="1">
      <c r="A2" s="146" t="s">
        <v>412</v>
      </c>
      <c r="B2" s="146" t="s">
        <v>270</v>
      </c>
      <c r="C2" s="147" t="s">
        <v>520</v>
      </c>
      <c r="D2" s="147"/>
      <c r="E2" s="147" t="s">
        <v>521</v>
      </c>
      <c r="F2" s="147"/>
      <c r="G2" s="130" t="s">
        <v>522</v>
      </c>
      <c r="H2" s="130"/>
    </row>
    <row r="3" spans="1:8" ht="66" customHeight="1">
      <c r="A3" s="146"/>
      <c r="B3" s="146"/>
      <c r="C3" s="148" t="s">
        <v>410</v>
      </c>
      <c r="D3" s="149" t="s">
        <v>411</v>
      </c>
      <c r="E3" s="148" t="s">
        <v>410</v>
      </c>
      <c r="F3" s="149" t="s">
        <v>411</v>
      </c>
      <c r="G3" s="130"/>
      <c r="H3" s="130"/>
    </row>
    <row r="4" spans="1:8" ht="14.25" customHeight="1">
      <c r="A4" s="150">
        <v>1</v>
      </c>
      <c r="B4" s="150">
        <v>2</v>
      </c>
      <c r="C4" s="150">
        <v>3</v>
      </c>
      <c r="D4" s="150">
        <v>4</v>
      </c>
      <c r="E4" s="150">
        <v>5</v>
      </c>
      <c r="F4" s="150">
        <v>6</v>
      </c>
      <c r="G4" s="132">
        <v>7</v>
      </c>
      <c r="H4" s="132">
        <v>8</v>
      </c>
    </row>
    <row r="5" spans="1:8" s="133" customFormat="1" ht="14.25">
      <c r="A5" s="151" t="s">
        <v>51</v>
      </c>
      <c r="B5" s="152" t="s">
        <v>271</v>
      </c>
      <c r="C5" s="152"/>
      <c r="D5" s="152"/>
      <c r="E5" s="152"/>
      <c r="F5" s="152"/>
      <c r="G5" s="152"/>
      <c r="H5" s="152"/>
    </row>
    <row r="6" spans="1:8" ht="14.25">
      <c r="A6" s="150" t="s">
        <v>272</v>
      </c>
      <c r="B6" s="153" t="s">
        <v>273</v>
      </c>
      <c r="C6" s="153"/>
      <c r="D6" s="153"/>
      <c r="E6" s="153"/>
      <c r="F6" s="153"/>
      <c r="G6" s="153"/>
      <c r="H6" s="153"/>
    </row>
    <row r="7" spans="1:8" ht="14.25">
      <c r="A7" s="150" t="s">
        <v>274</v>
      </c>
      <c r="B7" s="154" t="s">
        <v>275</v>
      </c>
      <c r="C7" s="155">
        <v>1809.8514574140002</v>
      </c>
      <c r="D7" s="156"/>
      <c r="E7" s="155">
        <f>C7*1.035</f>
        <v>1873.19625842349</v>
      </c>
      <c r="F7" s="156"/>
      <c r="G7" s="134">
        <f>E7/C7*100-100</f>
        <v>3.499999999999986</v>
      </c>
      <c r="H7" s="63"/>
    </row>
    <row r="8" spans="1:8" ht="14.25">
      <c r="A8" s="150" t="s">
        <v>276</v>
      </c>
      <c r="B8" s="154" t="s">
        <v>277</v>
      </c>
      <c r="C8" s="155">
        <v>1588.5326525640003</v>
      </c>
      <c r="D8" s="156"/>
      <c r="E8" s="155">
        <f>C8*1.035</f>
        <v>1644.13129540374</v>
      </c>
      <c r="F8" s="156"/>
      <c r="G8" s="134">
        <f>E8/C8*100-100</f>
        <v>3.499999999999986</v>
      </c>
      <c r="H8" s="63"/>
    </row>
    <row r="9" spans="1:8" ht="14.25">
      <c r="A9" s="150" t="s">
        <v>278</v>
      </c>
      <c r="B9" s="154" t="s">
        <v>279</v>
      </c>
      <c r="C9" s="156"/>
      <c r="D9" s="157">
        <v>649.49077908</v>
      </c>
      <c r="E9" s="158"/>
      <c r="F9" s="157">
        <f>D9*1.035</f>
        <v>672.2229563477999</v>
      </c>
      <c r="G9" s="135"/>
      <c r="H9" s="136">
        <f>F9/D9*100-100</f>
        <v>3.499999999999986</v>
      </c>
    </row>
    <row r="10" spans="1:8" ht="14.25">
      <c r="A10" s="150" t="s">
        <v>280</v>
      </c>
      <c r="B10" s="154" t="s">
        <v>281</v>
      </c>
      <c r="C10" s="156"/>
      <c r="D10" s="157">
        <v>893.9437650000001</v>
      </c>
      <c r="E10" s="158"/>
      <c r="F10" s="157">
        <f>D10*1.035</f>
        <v>925.231796775</v>
      </c>
      <c r="G10" s="135"/>
      <c r="H10" s="136">
        <f>F10/D10*100-100</f>
        <v>3.499999999999986</v>
      </c>
    </row>
    <row r="11" spans="1:8" ht="14.25">
      <c r="A11" s="150" t="s">
        <v>282</v>
      </c>
      <c r="B11" s="154" t="s">
        <v>283</v>
      </c>
      <c r="C11" s="156"/>
      <c r="D11" s="157">
        <v>905.8521795180001</v>
      </c>
      <c r="E11" s="158"/>
      <c r="F11" s="157">
        <f>D11*1.035</f>
        <v>937.55700580113</v>
      </c>
      <c r="G11" s="135"/>
      <c r="H11" s="136">
        <f>F11/D11*100-100</f>
        <v>3.499999999999986</v>
      </c>
    </row>
    <row r="12" spans="1:8" ht="14.25">
      <c r="A12" s="150" t="s">
        <v>284</v>
      </c>
      <c r="B12" s="154" t="s">
        <v>285</v>
      </c>
      <c r="C12" s="156"/>
      <c r="D12" s="157">
        <v>989.214</v>
      </c>
      <c r="E12" s="158"/>
      <c r="F12" s="157">
        <f>D12*1.035</f>
        <v>1023.83649</v>
      </c>
      <c r="G12" s="135"/>
      <c r="H12" s="136">
        <f>F12/D12*100-100</f>
        <v>3.499999999999986</v>
      </c>
    </row>
    <row r="13" spans="1:8" ht="14.25">
      <c r="A13" s="150" t="s">
        <v>286</v>
      </c>
      <c r="B13" s="153" t="s">
        <v>287</v>
      </c>
      <c r="C13" s="153"/>
      <c r="D13" s="153"/>
      <c r="E13" s="153"/>
      <c r="F13" s="153"/>
      <c r="G13" s="153"/>
      <c r="H13" s="153"/>
    </row>
    <row r="14" spans="1:8" ht="14.25">
      <c r="A14" s="150" t="s">
        <v>288</v>
      </c>
      <c r="B14" s="154" t="s">
        <v>279</v>
      </c>
      <c r="C14" s="156"/>
      <c r="D14" s="157">
        <v>649.73964996</v>
      </c>
      <c r="E14" s="158"/>
      <c r="F14" s="157">
        <f>D14*1.035</f>
        <v>672.4805377085999</v>
      </c>
      <c r="G14" s="135"/>
      <c r="H14" s="136">
        <f>F14/D14*100-100</f>
        <v>3.499999999999986</v>
      </c>
    </row>
    <row r="15" spans="1:8" ht="14.25">
      <c r="A15" s="150" t="s">
        <v>289</v>
      </c>
      <c r="B15" s="154" t="s">
        <v>281</v>
      </c>
      <c r="C15" s="156"/>
      <c r="D15" s="157">
        <v>926.805807</v>
      </c>
      <c r="E15" s="158"/>
      <c r="F15" s="157">
        <f>D15*1.035</f>
        <v>959.2440102449999</v>
      </c>
      <c r="G15" s="135"/>
      <c r="H15" s="136">
        <f>F15/D15*100-100</f>
        <v>3.499999999999986</v>
      </c>
    </row>
    <row r="16" spans="1:8" ht="14.25">
      <c r="A16" s="150" t="s">
        <v>290</v>
      </c>
      <c r="B16" s="154" t="s">
        <v>283</v>
      </c>
      <c r="C16" s="156"/>
      <c r="D16" s="157">
        <v>891.1102336380001</v>
      </c>
      <c r="E16" s="158"/>
      <c r="F16" s="157">
        <f>D16*1.035</f>
        <v>922.29909181533</v>
      </c>
      <c r="G16" s="135"/>
      <c r="H16" s="136">
        <f>F16/D16*100-100</f>
        <v>3.499999999999986</v>
      </c>
    </row>
    <row r="17" spans="1:8" ht="14.25">
      <c r="A17" s="150" t="s">
        <v>291</v>
      </c>
      <c r="B17" s="154" t="s">
        <v>285</v>
      </c>
      <c r="C17" s="156"/>
      <c r="D17" s="157">
        <v>973.644</v>
      </c>
      <c r="E17" s="158"/>
      <c r="F17" s="157">
        <f>D17*1.035</f>
        <v>1007.7215399999999</v>
      </c>
      <c r="G17" s="135"/>
      <c r="H17" s="136">
        <f>F17/D17*100-100</f>
        <v>3.499999999999986</v>
      </c>
    </row>
    <row r="18" spans="1:8" ht="14.25">
      <c r="A18" s="150" t="s">
        <v>292</v>
      </c>
      <c r="B18" s="153" t="s">
        <v>293</v>
      </c>
      <c r="C18" s="153"/>
      <c r="D18" s="153"/>
      <c r="E18" s="153"/>
      <c r="F18" s="153"/>
      <c r="G18" s="153"/>
      <c r="H18" s="153"/>
    </row>
    <row r="19" spans="1:8" ht="14.25">
      <c r="A19" s="150" t="s">
        <v>294</v>
      </c>
      <c r="B19" s="154" t="s">
        <v>279</v>
      </c>
      <c r="C19" s="156"/>
      <c r="D19" s="157">
        <v>649.73964996</v>
      </c>
      <c r="E19" s="158"/>
      <c r="F19" s="157">
        <f>D19*1.035</f>
        <v>672.4805377085999</v>
      </c>
      <c r="G19" s="135"/>
      <c r="H19" s="136">
        <f>F19/D19*100-100</f>
        <v>3.499999999999986</v>
      </c>
    </row>
    <row r="20" spans="1:8" ht="14.25">
      <c r="A20" s="150" t="s">
        <v>295</v>
      </c>
      <c r="B20" s="154" t="s">
        <v>281</v>
      </c>
      <c r="C20" s="156"/>
      <c r="D20" s="157">
        <v>926.805807</v>
      </c>
      <c r="E20" s="158"/>
      <c r="F20" s="157">
        <f>D20*1.035</f>
        <v>959.2440102449999</v>
      </c>
      <c r="G20" s="135"/>
      <c r="H20" s="136">
        <f>F20/D20*100-100</f>
        <v>3.499999999999986</v>
      </c>
    </row>
    <row r="21" spans="1:8" ht="14.25">
      <c r="A21" s="150" t="s">
        <v>296</v>
      </c>
      <c r="B21" s="154" t="s">
        <v>283</v>
      </c>
      <c r="C21" s="156"/>
      <c r="D21" s="157">
        <v>891.1102336380001</v>
      </c>
      <c r="E21" s="158"/>
      <c r="F21" s="157">
        <f>D21*1.035</f>
        <v>922.29909181533</v>
      </c>
      <c r="G21" s="135"/>
      <c r="H21" s="136">
        <f>F21/D21*100-100</f>
        <v>3.499999999999986</v>
      </c>
    </row>
    <row r="22" spans="1:8" ht="14.25">
      <c r="A22" s="150" t="s">
        <v>297</v>
      </c>
      <c r="B22" s="154" t="s">
        <v>285</v>
      </c>
      <c r="C22" s="156"/>
      <c r="D22" s="157">
        <v>973.644</v>
      </c>
      <c r="E22" s="158"/>
      <c r="F22" s="157">
        <f>D22*1.035</f>
        <v>1007.7215399999999</v>
      </c>
      <c r="G22" s="135"/>
      <c r="H22" s="136">
        <f>F22/D22*100-100</f>
        <v>3.499999999999986</v>
      </c>
    </row>
    <row r="23" spans="1:8" ht="14.25">
      <c r="A23" s="150" t="s">
        <v>298</v>
      </c>
      <c r="B23" s="154" t="s">
        <v>275</v>
      </c>
      <c r="C23" s="155">
        <v>1809.8514574140002</v>
      </c>
      <c r="D23" s="156"/>
      <c r="E23" s="155">
        <f>C23*1.035</f>
        <v>1873.19625842349</v>
      </c>
      <c r="F23" s="156"/>
      <c r="G23" s="134">
        <f>E23/C23*100-100</f>
        <v>3.499999999999986</v>
      </c>
      <c r="H23" s="135"/>
    </row>
    <row r="24" spans="1:8" ht="14.25">
      <c r="A24" s="150" t="s">
        <v>299</v>
      </c>
      <c r="B24" s="154" t="s">
        <v>277</v>
      </c>
      <c r="C24" s="155">
        <v>1588.5326525640003</v>
      </c>
      <c r="D24" s="150"/>
      <c r="E24" s="155">
        <f>C24*1.035</f>
        <v>1644.13129540374</v>
      </c>
      <c r="F24" s="150"/>
      <c r="G24" s="134">
        <f>E24/C24*100-100</f>
        <v>3.499999999999986</v>
      </c>
      <c r="H24" s="132"/>
    </row>
    <row r="25" spans="1:8" s="133" customFormat="1" ht="14.25">
      <c r="A25" s="151" t="s">
        <v>54</v>
      </c>
      <c r="B25" s="152" t="s">
        <v>300</v>
      </c>
      <c r="C25" s="152"/>
      <c r="D25" s="152"/>
      <c r="E25" s="152"/>
      <c r="F25" s="152"/>
      <c r="G25" s="152"/>
      <c r="H25" s="152"/>
    </row>
    <row r="26" spans="1:8" ht="14.25">
      <c r="A26" s="150" t="s">
        <v>301</v>
      </c>
      <c r="B26" s="154" t="s">
        <v>279</v>
      </c>
      <c r="C26" s="156"/>
      <c r="D26" s="157">
        <v>902.5836840490751</v>
      </c>
      <c r="E26" s="158"/>
      <c r="F26" s="157">
        <f>D26*1.035</f>
        <v>934.1741129907927</v>
      </c>
      <c r="G26" s="135"/>
      <c r="H26" s="136">
        <f>F26/D26*100-100</f>
        <v>3.499999999999986</v>
      </c>
    </row>
    <row r="27" spans="1:8" ht="14.25">
      <c r="A27" s="150" t="s">
        <v>302</v>
      </c>
      <c r="B27" s="154" t="s">
        <v>281</v>
      </c>
      <c r="C27" s="156"/>
      <c r="D27" s="157">
        <v>980.106209059425</v>
      </c>
      <c r="E27" s="158"/>
      <c r="F27" s="157">
        <f>D27*1.035</f>
        <v>1014.4099263765048</v>
      </c>
      <c r="G27" s="135"/>
      <c r="H27" s="136">
        <f>F27/D27*100-100</f>
        <v>3.499999999999986</v>
      </c>
    </row>
    <row r="28" spans="1:8" ht="14.25">
      <c r="A28" s="150" t="s">
        <v>303</v>
      </c>
      <c r="B28" s="154" t="s">
        <v>283</v>
      </c>
      <c r="C28" s="156"/>
      <c r="D28" s="157">
        <v>963.4942394143501</v>
      </c>
      <c r="E28" s="158"/>
      <c r="F28" s="157">
        <f>D28*1.035</f>
        <v>997.2165377938522</v>
      </c>
      <c r="G28" s="135"/>
      <c r="H28" s="136">
        <f>F28/D28*100-100</f>
        <v>3.499999999999986</v>
      </c>
    </row>
    <row r="29" spans="1:8" ht="14.25">
      <c r="A29" s="150" t="s">
        <v>304</v>
      </c>
      <c r="B29" s="159" t="s">
        <v>285</v>
      </c>
      <c r="C29" s="156"/>
      <c r="D29" s="157">
        <v>1070.8880000000001</v>
      </c>
      <c r="E29" s="158"/>
      <c r="F29" s="157">
        <f>D29*1.035</f>
        <v>1108.3690800000002</v>
      </c>
      <c r="G29" s="135"/>
      <c r="H29" s="136">
        <f>F29/D29*100-100</f>
        <v>3.499999999999986</v>
      </c>
    </row>
    <row r="30" spans="1:8" s="133" customFormat="1" ht="14.25">
      <c r="A30" s="151" t="s">
        <v>305</v>
      </c>
      <c r="B30" s="152" t="s">
        <v>306</v>
      </c>
      <c r="C30" s="152"/>
      <c r="D30" s="152"/>
      <c r="E30" s="152"/>
      <c r="F30" s="152"/>
      <c r="G30" s="152"/>
      <c r="H30" s="152"/>
    </row>
    <row r="31" spans="1:8" ht="14.25">
      <c r="A31" s="150" t="s">
        <v>307</v>
      </c>
      <c r="B31" s="154" t="s">
        <v>308</v>
      </c>
      <c r="C31" s="155">
        <v>1323.2996976</v>
      </c>
      <c r="D31" s="156"/>
      <c r="E31" s="155">
        <f>C31*1.035</f>
        <v>1369.615187016</v>
      </c>
      <c r="F31" s="156"/>
      <c r="G31" s="134">
        <f>E31/C31*100-100</f>
        <v>3.499999999999986</v>
      </c>
      <c r="H31" s="135"/>
    </row>
    <row r="32" spans="1:8" ht="14.25">
      <c r="A32" s="150" t="s">
        <v>309</v>
      </c>
      <c r="B32" s="154" t="s">
        <v>310</v>
      </c>
      <c r="C32" s="155">
        <v>1359.0060672000002</v>
      </c>
      <c r="D32" s="156"/>
      <c r="E32" s="155">
        <f>C32*1.035</f>
        <v>1406.571279552</v>
      </c>
      <c r="F32" s="156"/>
      <c r="G32" s="134">
        <f>E32/C32*100-100</f>
        <v>3.499999999999986</v>
      </c>
      <c r="H32" s="135"/>
    </row>
    <row r="33" spans="1:8" ht="14.25">
      <c r="A33" s="150" t="s">
        <v>311</v>
      </c>
      <c r="B33" s="154" t="s">
        <v>275</v>
      </c>
      <c r="C33" s="155">
        <v>1404.4505376000002</v>
      </c>
      <c r="D33" s="156"/>
      <c r="E33" s="155">
        <f>C33*1.035</f>
        <v>1453.606306416</v>
      </c>
      <c r="F33" s="156"/>
      <c r="G33" s="134">
        <f>E33/C33*100-100</f>
        <v>3.499999999999986</v>
      </c>
      <c r="H33" s="135"/>
    </row>
    <row r="34" spans="1:8" ht="14.25">
      <c r="A34" s="150" t="s">
        <v>312</v>
      </c>
      <c r="B34" s="154" t="s">
        <v>313</v>
      </c>
      <c r="C34" s="155">
        <v>1449.8950080000002</v>
      </c>
      <c r="D34" s="156"/>
      <c r="E34" s="155">
        <f>C34*1.035</f>
        <v>1500.64133328</v>
      </c>
      <c r="F34" s="156"/>
      <c r="G34" s="134">
        <f>E34/C34*100-100</f>
        <v>3.499999999999986</v>
      </c>
      <c r="H34" s="135"/>
    </row>
    <row r="35" spans="1:8" ht="14.25">
      <c r="A35" s="150" t="s">
        <v>314</v>
      </c>
      <c r="B35" s="154" t="s">
        <v>315</v>
      </c>
      <c r="C35" s="156"/>
      <c r="D35" s="157">
        <v>649.2067199999999</v>
      </c>
      <c r="E35" s="158"/>
      <c r="F35" s="157">
        <f aca="true" t="shared" si="0" ref="F35:F40">D35*1.035</f>
        <v>671.9289551999999</v>
      </c>
      <c r="G35" s="135"/>
      <c r="H35" s="136">
        <f aca="true" t="shared" si="1" ref="H35:H40">F35/D35*100-100</f>
        <v>3.499999999999986</v>
      </c>
    </row>
    <row r="36" spans="1:8" ht="14.25">
      <c r="A36" s="150" t="s">
        <v>316</v>
      </c>
      <c r="B36" s="154" t="s">
        <v>317</v>
      </c>
      <c r="C36" s="156"/>
      <c r="D36" s="157">
        <v>670.846944</v>
      </c>
      <c r="E36" s="158"/>
      <c r="F36" s="157">
        <f t="shared" si="0"/>
        <v>694.3265870399999</v>
      </c>
      <c r="G36" s="135"/>
      <c r="H36" s="136">
        <f t="shared" si="1"/>
        <v>3.499999999999986</v>
      </c>
    </row>
    <row r="37" spans="1:8" ht="14.25">
      <c r="A37" s="150" t="s">
        <v>318</v>
      </c>
      <c r="B37" s="154" t="s">
        <v>319</v>
      </c>
      <c r="C37" s="156"/>
      <c r="D37" s="157">
        <v>703.30728</v>
      </c>
      <c r="E37" s="158"/>
      <c r="F37" s="157">
        <f t="shared" si="0"/>
        <v>727.9230348</v>
      </c>
      <c r="G37" s="135"/>
      <c r="H37" s="136">
        <f t="shared" si="1"/>
        <v>3.499999999999986</v>
      </c>
    </row>
    <row r="38" spans="1:8" ht="14.25">
      <c r="A38" s="150" t="s">
        <v>320</v>
      </c>
      <c r="B38" s="154" t="s">
        <v>321</v>
      </c>
      <c r="C38" s="156"/>
      <c r="D38" s="157">
        <v>766.044</v>
      </c>
      <c r="E38" s="158"/>
      <c r="F38" s="157">
        <f t="shared" si="0"/>
        <v>792.8555399999999</v>
      </c>
      <c r="G38" s="135"/>
      <c r="H38" s="136">
        <f t="shared" si="1"/>
        <v>3.499999999999986</v>
      </c>
    </row>
    <row r="39" spans="1:8" ht="14.25">
      <c r="A39" s="150" t="s">
        <v>322</v>
      </c>
      <c r="B39" s="154" t="s">
        <v>323</v>
      </c>
      <c r="C39" s="156"/>
      <c r="D39" s="157">
        <v>735.767616</v>
      </c>
      <c r="E39" s="158"/>
      <c r="F39" s="157">
        <f t="shared" si="0"/>
        <v>761.5194825599999</v>
      </c>
      <c r="G39" s="135"/>
      <c r="H39" s="136">
        <f t="shared" si="1"/>
        <v>3.499999999999986</v>
      </c>
    </row>
    <row r="40" spans="1:8" ht="14.25">
      <c r="A40" s="150" t="s">
        <v>324</v>
      </c>
      <c r="B40" s="154" t="s">
        <v>325</v>
      </c>
      <c r="C40" s="156"/>
      <c r="D40" s="157">
        <v>795.3</v>
      </c>
      <c r="E40" s="158"/>
      <c r="F40" s="157">
        <f t="shared" si="0"/>
        <v>823.1354999999999</v>
      </c>
      <c r="G40" s="135"/>
      <c r="H40" s="136">
        <f t="shared" si="1"/>
        <v>3.499999999999986</v>
      </c>
    </row>
    <row r="41" spans="1:8" ht="14.25">
      <c r="A41" s="151" t="s">
        <v>326</v>
      </c>
      <c r="B41" s="152" t="s">
        <v>327</v>
      </c>
      <c r="C41" s="152"/>
      <c r="D41" s="152"/>
      <c r="E41" s="152"/>
      <c r="F41" s="152"/>
      <c r="G41" s="152"/>
      <c r="H41" s="152"/>
    </row>
    <row r="42" spans="1:8" ht="14.25">
      <c r="A42" s="150" t="s">
        <v>328</v>
      </c>
      <c r="B42" s="153" t="s">
        <v>329</v>
      </c>
      <c r="C42" s="153"/>
      <c r="D42" s="153"/>
      <c r="E42" s="153"/>
      <c r="F42" s="153"/>
      <c r="G42" s="153"/>
      <c r="H42" s="153"/>
    </row>
    <row r="43" spans="1:8" ht="14.25">
      <c r="A43" s="150" t="s">
        <v>330</v>
      </c>
      <c r="B43" s="154" t="s">
        <v>279</v>
      </c>
      <c r="C43" s="156"/>
      <c r="D43" s="157">
        <v>563.995224</v>
      </c>
      <c r="E43" s="158"/>
      <c r="F43" s="157">
        <f>D43*1.035</f>
        <v>583.73505684</v>
      </c>
      <c r="G43" s="135"/>
      <c r="H43" s="136">
        <f>F43/D43*100-100</f>
        <v>3.499999999999986</v>
      </c>
    </row>
    <row r="44" spans="1:8" ht="14.25">
      <c r="A44" s="150" t="s">
        <v>331</v>
      </c>
      <c r="B44" s="154" t="s">
        <v>281</v>
      </c>
      <c r="C44" s="156"/>
      <c r="D44" s="157">
        <v>612.8025029999999</v>
      </c>
      <c r="E44" s="158"/>
      <c r="F44" s="157">
        <f>D44*1.035</f>
        <v>634.2505906049998</v>
      </c>
      <c r="G44" s="135"/>
      <c r="H44" s="136">
        <f>F44/D44*100-100</f>
        <v>3.499999999999986</v>
      </c>
    </row>
    <row r="45" spans="1:8" ht="14.25">
      <c r="A45" s="150" t="s">
        <v>332</v>
      </c>
      <c r="B45" s="154" t="s">
        <v>283</v>
      </c>
      <c r="C45" s="156"/>
      <c r="D45" s="157">
        <v>610.344</v>
      </c>
      <c r="E45" s="158"/>
      <c r="F45" s="157">
        <f>D45*1.035</f>
        <v>631.70604</v>
      </c>
      <c r="G45" s="135"/>
      <c r="H45" s="136">
        <f>F45/D45*100-100</f>
        <v>3.499999999999986</v>
      </c>
    </row>
    <row r="46" spans="1:8" ht="14.25">
      <c r="A46" s="150" t="s">
        <v>333</v>
      </c>
      <c r="B46" s="154" t="s">
        <v>285</v>
      </c>
      <c r="C46" s="156"/>
      <c r="D46" s="157">
        <v>629.0715959999999</v>
      </c>
      <c r="E46" s="158"/>
      <c r="F46" s="157">
        <f>D46*1.035</f>
        <v>651.0891018599998</v>
      </c>
      <c r="G46" s="135"/>
      <c r="H46" s="136">
        <f>F46/D46*100-100</f>
        <v>3.499999999999986</v>
      </c>
    </row>
    <row r="47" spans="1:8" ht="14.25">
      <c r="A47" s="150" t="s">
        <v>334</v>
      </c>
      <c r="B47" s="153" t="s">
        <v>335</v>
      </c>
      <c r="C47" s="153"/>
      <c r="D47" s="153"/>
      <c r="E47" s="153"/>
      <c r="F47" s="153"/>
      <c r="G47" s="153"/>
      <c r="H47" s="153"/>
    </row>
    <row r="48" spans="1:8" ht="14.25">
      <c r="A48" s="150" t="s">
        <v>336</v>
      </c>
      <c r="B48" s="154" t="s">
        <v>275</v>
      </c>
      <c r="C48" s="155">
        <v>1254.4857118080001</v>
      </c>
      <c r="D48" s="158"/>
      <c r="E48" s="155">
        <f>C48*1.035</f>
        <v>1298.39271172128</v>
      </c>
      <c r="F48" s="158"/>
      <c r="G48" s="134">
        <f>E48/C48*100-100</f>
        <v>3.499999999999986</v>
      </c>
      <c r="H48" s="135"/>
    </row>
    <row r="49" spans="1:8" ht="14.25">
      <c r="A49" s="150" t="s">
        <v>337</v>
      </c>
      <c r="B49" s="154" t="s">
        <v>277</v>
      </c>
      <c r="C49" s="155">
        <v>1137.4252452</v>
      </c>
      <c r="D49" s="156"/>
      <c r="E49" s="155">
        <f>C49*1.035</f>
        <v>1177.235128782</v>
      </c>
      <c r="F49" s="156"/>
      <c r="G49" s="134">
        <f>E49/C49*100-100</f>
        <v>3.499999999999986</v>
      </c>
      <c r="H49" s="135"/>
    </row>
    <row r="50" spans="1:8" ht="14.25">
      <c r="A50" s="150" t="s">
        <v>338</v>
      </c>
      <c r="B50" s="154" t="s">
        <v>279</v>
      </c>
      <c r="C50" s="156"/>
      <c r="D50" s="157">
        <v>498.775608</v>
      </c>
      <c r="E50" s="158"/>
      <c r="F50" s="157">
        <f>D50*1.035</f>
        <v>516.2327542799999</v>
      </c>
      <c r="G50" s="135"/>
      <c r="H50" s="136">
        <f>F50/D50*100-100</f>
        <v>3.499999999999986</v>
      </c>
    </row>
    <row r="51" spans="1:8" ht="14.25">
      <c r="A51" s="150" t="s">
        <v>339</v>
      </c>
      <c r="B51" s="154" t="s">
        <v>281</v>
      </c>
      <c r="C51" s="156"/>
      <c r="D51" s="157">
        <v>515.04003</v>
      </c>
      <c r="E51" s="158"/>
      <c r="F51" s="157">
        <f>D51*1.035</f>
        <v>533.06643105</v>
      </c>
      <c r="G51" s="135"/>
      <c r="H51" s="136">
        <f>F51/D51*100-100</f>
        <v>3.499999999999986</v>
      </c>
    </row>
    <row r="52" spans="1:8" ht="14.25">
      <c r="A52" s="150" t="s">
        <v>340</v>
      </c>
      <c r="B52" s="154" t="s">
        <v>283</v>
      </c>
      <c r="C52" s="156"/>
      <c r="D52" s="157">
        <v>509.618556</v>
      </c>
      <c r="E52" s="158"/>
      <c r="F52" s="157">
        <f>D52*1.035</f>
        <v>527.45520546</v>
      </c>
      <c r="G52" s="135"/>
      <c r="H52" s="136">
        <f>F52/D52*100-100</f>
        <v>3.499999999999986</v>
      </c>
    </row>
    <row r="53" spans="1:8" ht="14.25">
      <c r="A53" s="150" t="s">
        <v>341</v>
      </c>
      <c r="B53" s="154" t="s">
        <v>285</v>
      </c>
      <c r="C53" s="156"/>
      <c r="D53" s="157">
        <v>532.494</v>
      </c>
      <c r="E53" s="158"/>
      <c r="F53" s="157">
        <f>D53*1.035</f>
        <v>551.13129</v>
      </c>
      <c r="G53" s="135"/>
      <c r="H53" s="136">
        <f>F53/D53*100-100</f>
        <v>3.499999999999986</v>
      </c>
    </row>
    <row r="54" spans="1:8" ht="14.25">
      <c r="A54" s="150" t="s">
        <v>342</v>
      </c>
      <c r="B54" s="153" t="s">
        <v>343</v>
      </c>
      <c r="C54" s="153"/>
      <c r="D54" s="153"/>
      <c r="E54" s="153"/>
      <c r="F54" s="153"/>
      <c r="G54" s="153"/>
      <c r="H54" s="153"/>
    </row>
    <row r="55" spans="1:8" ht="14.25">
      <c r="A55" s="150" t="s">
        <v>344</v>
      </c>
      <c r="B55" s="154" t="s">
        <v>275</v>
      </c>
      <c r="C55" s="155">
        <v>1610.331921</v>
      </c>
      <c r="D55" s="157">
        <v>1361.856</v>
      </c>
      <c r="E55" s="155">
        <f>C55*1.035</f>
        <v>1666.6935382349998</v>
      </c>
      <c r="F55" s="157">
        <f>D55*1.035</f>
        <v>1409.5209599999998</v>
      </c>
      <c r="G55" s="134">
        <f>E55/C55*100-100</f>
        <v>3.499999999999986</v>
      </c>
      <c r="H55" s="136">
        <f>F55/D55*100-100</f>
        <v>3.499999999999986</v>
      </c>
    </row>
    <row r="56" spans="1:8" ht="14.25">
      <c r="A56" s="150" t="s">
        <v>345</v>
      </c>
      <c r="B56" s="154" t="s">
        <v>277</v>
      </c>
      <c r="C56" s="155">
        <v>1428.31561599</v>
      </c>
      <c r="D56" s="157">
        <v>1142.6741807639999</v>
      </c>
      <c r="E56" s="155">
        <f>C56*1.035</f>
        <v>1478.30666254965</v>
      </c>
      <c r="F56" s="157">
        <f>D56*1.035</f>
        <v>1182.6677770907397</v>
      </c>
      <c r="G56" s="134">
        <f>E56/C56*100-100</f>
        <v>3.499999999999986</v>
      </c>
      <c r="H56" s="136">
        <f>F56/D56*100-100</f>
        <v>3.499999999999986</v>
      </c>
    </row>
    <row r="57" spans="1:8" ht="14.25">
      <c r="A57" s="150" t="s">
        <v>224</v>
      </c>
      <c r="B57" s="153" t="s">
        <v>346</v>
      </c>
      <c r="C57" s="153"/>
      <c r="D57" s="153"/>
      <c r="E57" s="153"/>
      <c r="F57" s="153"/>
      <c r="G57" s="153"/>
      <c r="H57" s="153"/>
    </row>
    <row r="58" spans="1:8" ht="14.25">
      <c r="A58" s="150" t="s">
        <v>347</v>
      </c>
      <c r="B58" s="154" t="s">
        <v>279</v>
      </c>
      <c r="C58" s="156"/>
      <c r="D58" s="157">
        <v>486.801759</v>
      </c>
      <c r="E58" s="158"/>
      <c r="F58" s="157">
        <f>D58*1.035</f>
        <v>503.83982056499997</v>
      </c>
      <c r="G58" s="135"/>
      <c r="H58" s="136">
        <f>F58/D58*100-100</f>
        <v>3.499999999999986</v>
      </c>
    </row>
    <row r="59" spans="1:8" ht="14.25">
      <c r="A59" s="150" t="s">
        <v>348</v>
      </c>
      <c r="B59" s="154" t="s">
        <v>283</v>
      </c>
      <c r="C59" s="156"/>
      <c r="D59" s="157">
        <v>580.042185</v>
      </c>
      <c r="E59" s="158"/>
      <c r="F59" s="157">
        <f>D59*1.035</f>
        <v>600.343661475</v>
      </c>
      <c r="G59" s="135"/>
      <c r="H59" s="136">
        <f>F59/D59*100-100</f>
        <v>3.499999999999986</v>
      </c>
    </row>
    <row r="60" spans="1:8" ht="14.25">
      <c r="A60" s="150" t="s">
        <v>349</v>
      </c>
      <c r="B60" s="154" t="s">
        <v>285</v>
      </c>
      <c r="C60" s="156"/>
      <c r="D60" s="157">
        <v>1047.342</v>
      </c>
      <c r="E60" s="158"/>
      <c r="F60" s="157">
        <f>D60*1.035</f>
        <v>1083.99897</v>
      </c>
      <c r="G60" s="135"/>
      <c r="H60" s="136">
        <f>F60/D60*100-100</f>
        <v>3.499999999999986</v>
      </c>
    </row>
    <row r="61" spans="1:8" ht="14.25">
      <c r="A61" s="151" t="s">
        <v>350</v>
      </c>
      <c r="B61" s="152" t="s">
        <v>351</v>
      </c>
      <c r="C61" s="152"/>
      <c r="D61" s="152"/>
      <c r="E61" s="152"/>
      <c r="F61" s="152"/>
      <c r="G61" s="152"/>
      <c r="H61" s="152"/>
    </row>
    <row r="62" spans="1:8" ht="14.25">
      <c r="A62" s="150" t="s">
        <v>352</v>
      </c>
      <c r="B62" s="154" t="s">
        <v>308</v>
      </c>
      <c r="C62" s="155">
        <v>1225.8147549999999</v>
      </c>
      <c r="D62" s="156"/>
      <c r="E62" s="157">
        <f>C62*1.035</f>
        <v>1268.7182714249998</v>
      </c>
      <c r="F62" s="156"/>
      <c r="G62" s="134">
        <f>E62/C62*100-100</f>
        <v>3.499999999999986</v>
      </c>
      <c r="H62" s="135"/>
    </row>
    <row r="63" spans="1:8" ht="14.25">
      <c r="A63" s="150" t="s">
        <v>353</v>
      </c>
      <c r="B63" s="154" t="s">
        <v>310</v>
      </c>
      <c r="C63" s="155">
        <v>1234.454859</v>
      </c>
      <c r="D63" s="156"/>
      <c r="E63" s="157">
        <f>C63*1.035</f>
        <v>1277.6607790649998</v>
      </c>
      <c r="F63" s="156"/>
      <c r="G63" s="134">
        <f>E63/C63*100-100</f>
        <v>3.499999999999986</v>
      </c>
      <c r="H63" s="135"/>
    </row>
    <row r="64" spans="1:8" ht="14.25">
      <c r="A64" s="150" t="s">
        <v>354</v>
      </c>
      <c r="B64" s="154" t="s">
        <v>313</v>
      </c>
      <c r="C64" s="155">
        <v>1350</v>
      </c>
      <c r="D64" s="156"/>
      <c r="E64" s="157">
        <f>C64*1.035</f>
        <v>1397.25</v>
      </c>
      <c r="F64" s="156"/>
      <c r="G64" s="134">
        <f>E64/C64*100-100</f>
        <v>3.499999999999986</v>
      </c>
      <c r="H64" s="135"/>
    </row>
    <row r="65" spans="1:8" ht="14.25">
      <c r="A65" s="150" t="s">
        <v>355</v>
      </c>
      <c r="B65" s="154" t="s">
        <v>279</v>
      </c>
      <c r="C65" s="156"/>
      <c r="D65" s="157">
        <v>690.4848993</v>
      </c>
      <c r="E65" s="158"/>
      <c r="F65" s="157">
        <f>D65*1.035</f>
        <v>714.6518707755</v>
      </c>
      <c r="G65" s="135"/>
      <c r="H65" s="136">
        <f>F65/D65*100-100</f>
        <v>3.499999999999986</v>
      </c>
    </row>
    <row r="66" spans="1:8" ht="14.25">
      <c r="A66" s="150" t="s">
        <v>356</v>
      </c>
      <c r="B66" s="154" t="s">
        <v>281</v>
      </c>
      <c r="C66" s="156"/>
      <c r="D66" s="157">
        <v>932.4772705500001</v>
      </c>
      <c r="E66" s="158"/>
      <c r="F66" s="157">
        <f>D66*1.035</f>
        <v>965.11397501925</v>
      </c>
      <c r="G66" s="135"/>
      <c r="H66" s="136">
        <f>F66/D66*100-100</f>
        <v>3.499999999999986</v>
      </c>
    </row>
    <row r="67" spans="1:8" ht="14.25">
      <c r="A67" s="150" t="s">
        <v>357</v>
      </c>
      <c r="B67" s="154" t="s">
        <v>283</v>
      </c>
      <c r="C67" s="156"/>
      <c r="D67" s="157">
        <v>798.0370643</v>
      </c>
      <c r="E67" s="158"/>
      <c r="F67" s="157">
        <f>D67*1.035</f>
        <v>825.9683615504999</v>
      </c>
      <c r="G67" s="135"/>
      <c r="H67" s="136">
        <f>F67/D67*100-100</f>
        <v>3.499999999999986</v>
      </c>
    </row>
    <row r="68" spans="1:8" ht="14.25">
      <c r="A68" s="150" t="s">
        <v>358</v>
      </c>
      <c r="B68" s="159" t="s">
        <v>285</v>
      </c>
      <c r="C68" s="156"/>
      <c r="D68" s="157">
        <v>1040</v>
      </c>
      <c r="E68" s="158"/>
      <c r="F68" s="157">
        <f>D68*1.035</f>
        <v>1076.3999999999999</v>
      </c>
      <c r="G68" s="135"/>
      <c r="H68" s="136">
        <f>F68/D68*100-100</f>
        <v>3.499999999999986</v>
      </c>
    </row>
    <row r="69" spans="1:8" ht="14.25">
      <c r="A69" s="151" t="s">
        <v>359</v>
      </c>
      <c r="B69" s="152" t="s">
        <v>360</v>
      </c>
      <c r="C69" s="152"/>
      <c r="D69" s="152"/>
      <c r="E69" s="152"/>
      <c r="F69" s="152"/>
      <c r="G69" s="152"/>
      <c r="H69" s="152"/>
    </row>
    <row r="70" spans="1:8" ht="14.25">
      <c r="A70" s="150" t="s">
        <v>361</v>
      </c>
      <c r="B70" s="154" t="s">
        <v>275</v>
      </c>
      <c r="C70" s="155">
        <v>1410.123</v>
      </c>
      <c r="D70" s="156"/>
      <c r="E70" s="155">
        <f>C70*1.035</f>
        <v>1459.477305</v>
      </c>
      <c r="F70" s="156"/>
      <c r="G70" s="134">
        <f>E70/C70*100-100</f>
        <v>3.499999999999986</v>
      </c>
      <c r="H70" s="135"/>
    </row>
    <row r="71" spans="1:8" ht="14.25">
      <c r="A71" s="150" t="s">
        <v>362</v>
      </c>
      <c r="B71" s="154" t="s">
        <v>277</v>
      </c>
      <c r="C71" s="155">
        <v>1345.0404</v>
      </c>
      <c r="D71" s="156"/>
      <c r="E71" s="155">
        <f>C71*1.035</f>
        <v>1392.116814</v>
      </c>
      <c r="F71" s="156"/>
      <c r="G71" s="134">
        <f>E71/C71*100-100</f>
        <v>3.499999999999986</v>
      </c>
      <c r="H71" s="135"/>
    </row>
    <row r="72" spans="1:8" ht="14.25">
      <c r="A72" s="150" t="s">
        <v>363</v>
      </c>
      <c r="B72" s="154" t="s">
        <v>279</v>
      </c>
      <c r="C72" s="156"/>
      <c r="D72" s="157">
        <v>813.5325</v>
      </c>
      <c r="E72" s="158"/>
      <c r="F72" s="157">
        <f>D72*1.035</f>
        <v>842.0061374999999</v>
      </c>
      <c r="G72" s="135"/>
      <c r="H72" s="136">
        <f>F72/D72*100-100</f>
        <v>3.499999999999986</v>
      </c>
    </row>
    <row r="73" spans="1:8" ht="14.25">
      <c r="A73" s="150" t="s">
        <v>364</v>
      </c>
      <c r="B73" s="154" t="s">
        <v>281</v>
      </c>
      <c r="C73" s="156"/>
      <c r="D73" s="157">
        <v>932.8506</v>
      </c>
      <c r="E73" s="158"/>
      <c r="F73" s="157">
        <f>D73*1.035</f>
        <v>965.5003709999999</v>
      </c>
      <c r="G73" s="135"/>
      <c r="H73" s="136">
        <f>F73/D73*100-100</f>
        <v>3.499999999999986</v>
      </c>
    </row>
    <row r="74" spans="1:8" ht="14.25">
      <c r="A74" s="150" t="s">
        <v>365</v>
      </c>
      <c r="B74" s="154" t="s">
        <v>283</v>
      </c>
      <c r="C74" s="156"/>
      <c r="D74" s="157">
        <v>1003.4</v>
      </c>
      <c r="E74" s="158"/>
      <c r="F74" s="157">
        <f>D74*1.035</f>
        <v>1038.519</v>
      </c>
      <c r="G74" s="135"/>
      <c r="H74" s="136">
        <f>F74/D74*100-100</f>
        <v>3.499999999999986</v>
      </c>
    </row>
    <row r="75" spans="1:8" ht="14.25">
      <c r="A75" s="150" t="s">
        <v>366</v>
      </c>
      <c r="B75" s="154" t="s">
        <v>285</v>
      </c>
      <c r="C75" s="156"/>
      <c r="D75" s="157">
        <v>1084.7</v>
      </c>
      <c r="E75" s="158"/>
      <c r="F75" s="157">
        <f>D75*1.035</f>
        <v>1122.6644999999999</v>
      </c>
      <c r="G75" s="135"/>
      <c r="H75" s="136">
        <f>F75/D75*100-100</f>
        <v>3.499999999999986</v>
      </c>
    </row>
    <row r="76" spans="1:8" ht="14.25">
      <c r="A76" s="151" t="s">
        <v>367</v>
      </c>
      <c r="B76" s="152" t="s">
        <v>368</v>
      </c>
      <c r="C76" s="152"/>
      <c r="D76" s="152"/>
      <c r="E76" s="152"/>
      <c r="F76" s="152"/>
      <c r="G76" s="152"/>
      <c r="H76" s="152"/>
    </row>
    <row r="77" spans="1:8" ht="14.25">
      <c r="A77" s="150" t="s">
        <v>369</v>
      </c>
      <c r="B77" s="153" t="s">
        <v>370</v>
      </c>
      <c r="C77" s="153"/>
      <c r="D77" s="153"/>
      <c r="E77" s="153"/>
      <c r="F77" s="153"/>
      <c r="G77" s="153"/>
      <c r="H77" s="153"/>
    </row>
    <row r="78" spans="1:8" ht="14.25">
      <c r="A78" s="150" t="s">
        <v>371</v>
      </c>
      <c r="B78" s="154" t="s">
        <v>308</v>
      </c>
      <c r="C78" s="155">
        <v>2312.36709048</v>
      </c>
      <c r="D78" s="156"/>
      <c r="E78" s="155">
        <f>C78*1.035</f>
        <v>2393.2999386468</v>
      </c>
      <c r="F78" s="156"/>
      <c r="G78" s="134">
        <f>E78/C78*100-100</f>
        <v>3.499999999999986</v>
      </c>
      <c r="H78" s="135"/>
    </row>
    <row r="79" spans="1:8" ht="14.25">
      <c r="A79" s="150" t="s">
        <v>372</v>
      </c>
      <c r="B79" s="154" t="s">
        <v>310</v>
      </c>
      <c r="C79" s="155">
        <v>2397.3758028</v>
      </c>
      <c r="D79" s="156"/>
      <c r="E79" s="155">
        <f>C79*1.035</f>
        <v>2481.283955898</v>
      </c>
      <c r="F79" s="156"/>
      <c r="G79" s="134">
        <f>E79/C79*100-100</f>
        <v>3.499999999999986</v>
      </c>
      <c r="H79" s="135"/>
    </row>
    <row r="80" spans="1:8" ht="14.25">
      <c r="A80" s="150" t="s">
        <v>373</v>
      </c>
      <c r="B80" s="154" t="s">
        <v>313</v>
      </c>
      <c r="C80" s="155">
        <v>2589.2959824000004</v>
      </c>
      <c r="D80" s="156"/>
      <c r="E80" s="155">
        <f>C80*1.035</f>
        <v>2679.921341784</v>
      </c>
      <c r="F80" s="156"/>
      <c r="G80" s="134">
        <f>E80/C80*100-100</f>
        <v>3.499999999999986</v>
      </c>
      <c r="H80" s="135"/>
    </row>
    <row r="81" spans="1:8" ht="14.25">
      <c r="A81" s="150" t="s">
        <v>374</v>
      </c>
      <c r="B81" s="154" t="s">
        <v>279</v>
      </c>
      <c r="C81" s="156"/>
      <c r="D81" s="157">
        <v>1005.822</v>
      </c>
      <c r="E81" s="158"/>
      <c r="F81" s="157">
        <f>D81*1.035</f>
        <v>1041.02577</v>
      </c>
      <c r="G81" s="135"/>
      <c r="H81" s="136">
        <f>F81/D81*100-100</f>
        <v>3.499999999999986</v>
      </c>
    </row>
    <row r="82" spans="1:8" ht="14.25">
      <c r="A82" s="150" t="s">
        <v>375</v>
      </c>
      <c r="B82" s="154" t="s">
        <v>281</v>
      </c>
      <c r="C82" s="156"/>
      <c r="D82" s="157">
        <v>1246.93902</v>
      </c>
      <c r="E82" s="158"/>
      <c r="F82" s="157">
        <f>D82*1.035</f>
        <v>1290.5818857</v>
      </c>
      <c r="G82" s="135"/>
      <c r="H82" s="136">
        <f>F82/D82*100-100</f>
        <v>3.499999999999986</v>
      </c>
    </row>
    <row r="83" spans="1:8" ht="14.25">
      <c r="A83" s="150" t="s">
        <v>376</v>
      </c>
      <c r="B83" s="154" t="s">
        <v>283</v>
      </c>
      <c r="C83" s="156"/>
      <c r="D83" s="157">
        <v>1112.4864647999998</v>
      </c>
      <c r="E83" s="158"/>
      <c r="F83" s="157">
        <f>D83*1.035</f>
        <v>1151.4234910679997</v>
      </c>
      <c r="G83" s="135"/>
      <c r="H83" s="136">
        <f>F83/D83*100-100</f>
        <v>3.499999999999986</v>
      </c>
    </row>
    <row r="84" spans="1:8" ht="14.25">
      <c r="A84" s="150" t="s">
        <v>377</v>
      </c>
      <c r="B84" s="154" t="s">
        <v>285</v>
      </c>
      <c r="C84" s="156"/>
      <c r="D84" s="157">
        <v>1305.4909392</v>
      </c>
      <c r="E84" s="158"/>
      <c r="F84" s="157">
        <f>D84*1.035</f>
        <v>1351.1831220719998</v>
      </c>
      <c r="G84" s="135"/>
      <c r="H84" s="136">
        <f>F84/D84*100-100</f>
        <v>3.499999999999986</v>
      </c>
    </row>
    <row r="85" spans="1:8" ht="14.25">
      <c r="A85" s="150" t="s">
        <v>378</v>
      </c>
      <c r="B85" s="153" t="s">
        <v>379</v>
      </c>
      <c r="C85" s="153"/>
      <c r="D85" s="153"/>
      <c r="E85" s="153"/>
      <c r="F85" s="153"/>
      <c r="G85" s="153"/>
      <c r="H85" s="153"/>
    </row>
    <row r="86" spans="1:8" ht="14.25">
      <c r="A86" s="150" t="s">
        <v>380</v>
      </c>
      <c r="B86" s="154" t="s">
        <v>308</v>
      </c>
      <c r="C86" s="155">
        <v>2312.58845436</v>
      </c>
      <c r="D86" s="156"/>
      <c r="E86" s="155">
        <f>C86*1.035</f>
        <v>2393.5290502626</v>
      </c>
      <c r="F86" s="156"/>
      <c r="G86" s="134">
        <f>E86/C86*100-100</f>
        <v>3.499999999999986</v>
      </c>
      <c r="H86" s="135"/>
    </row>
    <row r="87" spans="1:8" ht="14.25">
      <c r="A87" s="150" t="s">
        <v>381</v>
      </c>
      <c r="B87" s="154" t="s">
        <v>310</v>
      </c>
      <c r="C87" s="155">
        <v>2397.6053045999997</v>
      </c>
      <c r="D87" s="156"/>
      <c r="E87" s="155">
        <f>C87*1.035</f>
        <v>2481.5214902609996</v>
      </c>
      <c r="F87" s="156"/>
      <c r="G87" s="134">
        <f>E87/C87*100-100</f>
        <v>3.499999999999986</v>
      </c>
      <c r="H87" s="135"/>
    </row>
    <row r="88" spans="1:8" ht="14.25">
      <c r="A88" s="150" t="s">
        <v>382</v>
      </c>
      <c r="B88" s="154" t="s">
        <v>313</v>
      </c>
      <c r="C88" s="155">
        <v>2595</v>
      </c>
      <c r="D88" s="156"/>
      <c r="E88" s="155">
        <f>C88*1.035</f>
        <v>2685.825</v>
      </c>
      <c r="F88" s="156"/>
      <c r="G88" s="134">
        <f>E88/C88*100-100</f>
        <v>3.499999999999986</v>
      </c>
      <c r="H88" s="135"/>
    </row>
    <row r="89" spans="1:8" ht="14.25">
      <c r="A89" s="150" t="s">
        <v>383</v>
      </c>
      <c r="B89" s="154" t="s">
        <v>279</v>
      </c>
      <c r="C89" s="156"/>
      <c r="D89" s="157">
        <v>1005.8881413600001</v>
      </c>
      <c r="E89" s="158"/>
      <c r="F89" s="157">
        <f>D89*1.035</f>
        <v>1041.0942263076</v>
      </c>
      <c r="G89" s="135"/>
      <c r="H89" s="136">
        <f aca="true" t="shared" si="2" ref="H89:H94">F89/D89*100-100</f>
        <v>3.499999999999986</v>
      </c>
    </row>
    <row r="90" spans="1:8" ht="14.25">
      <c r="A90" s="150" t="s">
        <v>384</v>
      </c>
      <c r="B90" s="154" t="s">
        <v>281</v>
      </c>
      <c r="C90" s="156"/>
      <c r="D90" s="157">
        <v>1250.3115858</v>
      </c>
      <c r="E90" s="158"/>
      <c r="F90" s="157">
        <f>D90*1.035</f>
        <v>1294.072491303</v>
      </c>
      <c r="G90" s="135"/>
      <c r="H90" s="136">
        <f t="shared" si="2"/>
        <v>3.499999999999986</v>
      </c>
    </row>
    <row r="91" spans="1:8" ht="14.25">
      <c r="A91" s="150" t="s">
        <v>385</v>
      </c>
      <c r="B91" s="154" t="s">
        <v>283</v>
      </c>
      <c r="C91" s="156"/>
      <c r="D91" s="157">
        <v>1112.5929636</v>
      </c>
      <c r="E91" s="158"/>
      <c r="F91" s="157">
        <f>D91*1.035</f>
        <v>1151.533717326</v>
      </c>
      <c r="G91" s="135"/>
      <c r="H91" s="136">
        <f t="shared" si="2"/>
        <v>3.499999999999986</v>
      </c>
    </row>
    <row r="92" spans="1:8" ht="14.25">
      <c r="A92" s="150" t="s">
        <v>386</v>
      </c>
      <c r="B92" s="154" t="s">
        <v>285</v>
      </c>
      <c r="C92" s="156"/>
      <c r="D92" s="157">
        <v>1308.8691102</v>
      </c>
      <c r="E92" s="158"/>
      <c r="F92" s="157">
        <f>D92*1.035</f>
        <v>1354.6795290569999</v>
      </c>
      <c r="G92" s="135"/>
      <c r="H92" s="136">
        <f t="shared" si="2"/>
        <v>3.499999999999986</v>
      </c>
    </row>
    <row r="93" spans="1:8" ht="14.25">
      <c r="A93" s="150" t="s">
        <v>387</v>
      </c>
      <c r="B93" s="153" t="s">
        <v>388</v>
      </c>
      <c r="C93" s="153"/>
      <c r="D93" s="153"/>
      <c r="E93" s="153"/>
      <c r="F93" s="153"/>
      <c r="G93" s="153"/>
      <c r="H93" s="153"/>
    </row>
    <row r="94" spans="1:8" ht="14.25">
      <c r="A94" s="150" t="s">
        <v>389</v>
      </c>
      <c r="B94" s="154" t="s">
        <v>279</v>
      </c>
      <c r="C94" s="158"/>
      <c r="D94" s="157">
        <v>1952.478</v>
      </c>
      <c r="E94" s="158"/>
      <c r="F94" s="157">
        <f>D94*1.035</f>
        <v>2020.8147299999998</v>
      </c>
      <c r="G94" s="63"/>
      <c r="H94" s="136">
        <f t="shared" si="2"/>
        <v>3.499999999999986</v>
      </c>
    </row>
    <row r="95" spans="1:8" ht="28.5">
      <c r="A95" s="151" t="s">
        <v>390</v>
      </c>
      <c r="B95" s="151" t="s">
        <v>391</v>
      </c>
      <c r="C95" s="151"/>
      <c r="D95" s="151"/>
      <c r="E95" s="151"/>
      <c r="F95" s="151"/>
      <c r="G95" s="137"/>
      <c r="H95" s="137"/>
    </row>
    <row r="96" spans="1:8" ht="14.25">
      <c r="A96" s="150" t="s">
        <v>392</v>
      </c>
      <c r="B96" s="153" t="s">
        <v>393</v>
      </c>
      <c r="C96" s="153"/>
      <c r="D96" s="153"/>
      <c r="E96" s="153"/>
      <c r="F96" s="153"/>
      <c r="G96" s="153"/>
      <c r="H96" s="153"/>
    </row>
    <row r="97" spans="1:8" ht="14.25">
      <c r="A97" s="150" t="s">
        <v>394</v>
      </c>
      <c r="B97" s="154" t="s">
        <v>315</v>
      </c>
      <c r="C97" s="156"/>
      <c r="D97" s="157">
        <v>351.882</v>
      </c>
      <c r="E97" s="158"/>
      <c r="F97" s="157">
        <f aca="true" t="shared" si="3" ref="F97:F102">D97*1.035</f>
        <v>364.19786999999997</v>
      </c>
      <c r="G97" s="135"/>
      <c r="H97" s="136">
        <f aca="true" t="shared" si="4" ref="H97:H102">F97/D97*100-100</f>
        <v>3.499999999999986</v>
      </c>
    </row>
    <row r="98" spans="1:8" ht="14.25">
      <c r="A98" s="150" t="s">
        <v>395</v>
      </c>
      <c r="B98" s="154" t="s">
        <v>317</v>
      </c>
      <c r="C98" s="156"/>
      <c r="D98" s="157">
        <v>431.1852</v>
      </c>
      <c r="E98" s="158"/>
      <c r="F98" s="157">
        <f t="shared" si="3"/>
        <v>446.276682</v>
      </c>
      <c r="G98" s="135"/>
      <c r="H98" s="136">
        <f t="shared" si="4"/>
        <v>3.499999999999986</v>
      </c>
    </row>
    <row r="99" spans="1:8" ht="14.25">
      <c r="A99" s="150" t="s">
        <v>396</v>
      </c>
      <c r="B99" s="154" t="s">
        <v>319</v>
      </c>
      <c r="C99" s="156"/>
      <c r="D99" s="157">
        <v>462.139016016</v>
      </c>
      <c r="E99" s="158"/>
      <c r="F99" s="157">
        <f t="shared" si="3"/>
        <v>478.31388157656</v>
      </c>
      <c r="G99" s="135"/>
      <c r="H99" s="136">
        <f t="shared" si="4"/>
        <v>3.499999999999986</v>
      </c>
    </row>
    <row r="100" spans="1:8" ht="14.25">
      <c r="A100" s="150" t="s">
        <v>397</v>
      </c>
      <c r="B100" s="154" t="s">
        <v>323</v>
      </c>
      <c r="C100" s="156"/>
      <c r="D100" s="157">
        <v>483.05670482400006</v>
      </c>
      <c r="E100" s="158"/>
      <c r="F100" s="157">
        <f t="shared" si="3"/>
        <v>499.96368949284005</v>
      </c>
      <c r="G100" s="135"/>
      <c r="H100" s="136">
        <f t="shared" si="4"/>
        <v>3.499999999999986</v>
      </c>
    </row>
    <row r="101" spans="1:8" ht="14.25">
      <c r="A101" s="150" t="s">
        <v>398</v>
      </c>
      <c r="B101" s="154" t="s">
        <v>321</v>
      </c>
      <c r="C101" s="156"/>
      <c r="D101" s="157">
        <v>543.8</v>
      </c>
      <c r="E101" s="158"/>
      <c r="F101" s="157">
        <f t="shared" si="3"/>
        <v>562.8329999999999</v>
      </c>
      <c r="G101" s="135"/>
      <c r="H101" s="136">
        <f t="shared" si="4"/>
        <v>3.499999999999986</v>
      </c>
    </row>
    <row r="102" spans="1:8" ht="14.25">
      <c r="A102" s="150" t="s">
        <v>399</v>
      </c>
      <c r="B102" s="154" t="s">
        <v>325</v>
      </c>
      <c r="C102" s="156"/>
      <c r="D102" s="157">
        <v>564.7126024080001</v>
      </c>
      <c r="E102" s="158"/>
      <c r="F102" s="157">
        <f t="shared" si="3"/>
        <v>584.47754349228</v>
      </c>
      <c r="G102" s="135"/>
      <c r="H102" s="136">
        <f t="shared" si="4"/>
        <v>3.499999999999986</v>
      </c>
    </row>
    <row r="103" spans="1:8" ht="14.25">
      <c r="A103" s="138"/>
      <c r="B103" s="139"/>
      <c r="C103" s="138"/>
      <c r="D103" s="138"/>
      <c r="E103" s="138"/>
      <c r="F103" s="138"/>
      <c r="G103" s="132"/>
      <c r="H103" s="132"/>
    </row>
    <row r="104" spans="1:8" ht="28.5">
      <c r="A104" s="140" t="s">
        <v>523</v>
      </c>
      <c r="B104" s="151" t="s">
        <v>524</v>
      </c>
      <c r="C104" s="151"/>
      <c r="D104" s="151"/>
      <c r="E104" s="151"/>
      <c r="F104" s="151"/>
      <c r="G104" s="151"/>
      <c r="H104" s="151"/>
    </row>
    <row r="105" spans="1:8" ht="14.25">
      <c r="A105" s="141"/>
      <c r="B105" s="139" t="s">
        <v>525</v>
      </c>
      <c r="C105" s="138"/>
      <c r="D105" s="157">
        <v>7114.452</v>
      </c>
      <c r="E105" s="138"/>
      <c r="F105" s="157">
        <f>D105*1.035</f>
        <v>7363.45782</v>
      </c>
      <c r="G105" s="132"/>
      <c r="H105" s="136">
        <f>F105/D105*100-100</f>
        <v>3.499999999999986</v>
      </c>
    </row>
  </sheetData>
  <sheetProtection/>
  <mergeCells count="24">
    <mergeCell ref="B18:H18"/>
    <mergeCell ref="B25:H25"/>
    <mergeCell ref="B30:H30"/>
    <mergeCell ref="B69:H69"/>
    <mergeCell ref="B61:H61"/>
    <mergeCell ref="A1:H1"/>
    <mergeCell ref="A2:A3"/>
    <mergeCell ref="B2:B3"/>
    <mergeCell ref="C2:D2"/>
    <mergeCell ref="E2:F2"/>
    <mergeCell ref="G2:H3"/>
    <mergeCell ref="B5:H5"/>
    <mergeCell ref="B6:H6"/>
    <mergeCell ref="B13:H13"/>
    <mergeCell ref="B76:H76"/>
    <mergeCell ref="B77:H77"/>
    <mergeCell ref="B85:H85"/>
    <mergeCell ref="B93:H93"/>
    <mergeCell ref="B96:H96"/>
    <mergeCell ref="B41:H41"/>
    <mergeCell ref="B42:H42"/>
    <mergeCell ref="B47:H47"/>
    <mergeCell ref="B54:H54"/>
    <mergeCell ref="B57:H57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1"/>
  <sheetViews>
    <sheetView zoomScale="120" zoomScaleNormal="120" zoomScalePageLayoutView="0" workbookViewId="0" topLeftCell="A1">
      <selection activeCell="I9" sqref="I9"/>
    </sheetView>
  </sheetViews>
  <sheetFormatPr defaultColWidth="9.00390625" defaultRowHeight="12.75"/>
  <cols>
    <col min="1" max="1" width="4.25390625" style="33" customWidth="1"/>
    <col min="2" max="2" width="63.125" style="33" customWidth="1"/>
    <col min="3" max="3" width="13.75390625" style="33" customWidth="1"/>
    <col min="4" max="4" width="20.25390625" style="33" customWidth="1"/>
    <col min="5" max="5" width="19.375" style="33" customWidth="1"/>
    <col min="6" max="6" width="13.00390625" style="37" customWidth="1"/>
    <col min="7" max="7" width="17.875" style="37" customWidth="1"/>
    <col min="8" max="16384" width="9.125" style="33" customWidth="1"/>
  </cols>
  <sheetData>
    <row r="1" spans="1:7" s="24" customFormat="1" ht="14.25">
      <c r="A1" s="97" t="s">
        <v>49</v>
      </c>
      <c r="B1" s="97"/>
      <c r="C1" s="97"/>
      <c r="D1" s="97"/>
      <c r="E1" s="97"/>
      <c r="F1" s="97"/>
      <c r="G1" s="97"/>
    </row>
    <row r="2" spans="1:7" s="24" customFormat="1" ht="14.25">
      <c r="A2" s="89" t="s">
        <v>32</v>
      </c>
      <c r="B2" s="89"/>
      <c r="C2" s="89"/>
      <c r="D2" s="89"/>
      <c r="E2" s="89"/>
      <c r="F2" s="89"/>
      <c r="G2" s="89"/>
    </row>
    <row r="3" spans="1:7" s="24" customFormat="1" ht="14.25">
      <c r="A3" s="89" t="s">
        <v>33</v>
      </c>
      <c r="B3" s="89"/>
      <c r="C3" s="89"/>
      <c r="D3" s="89"/>
      <c r="E3" s="89"/>
      <c r="F3" s="89"/>
      <c r="G3" s="89"/>
    </row>
    <row r="4" spans="1:7" s="24" customFormat="1" ht="14.25">
      <c r="A4" s="90" t="s">
        <v>422</v>
      </c>
      <c r="B4" s="90"/>
      <c r="C4" s="90"/>
      <c r="D4" s="90"/>
      <c r="E4" s="90"/>
      <c r="F4" s="90"/>
      <c r="G4" s="90"/>
    </row>
    <row r="6" spans="1:7" ht="48" customHeight="1">
      <c r="A6" s="98" t="s">
        <v>0</v>
      </c>
      <c r="B6" s="99"/>
      <c r="C6" s="99" t="s">
        <v>50</v>
      </c>
      <c r="D6" s="102" t="s">
        <v>35</v>
      </c>
      <c r="E6" s="102"/>
      <c r="F6" s="95" t="s">
        <v>47</v>
      </c>
      <c r="G6" s="96"/>
    </row>
    <row r="7" spans="1:7" ht="32.25" customHeight="1">
      <c r="A7" s="98"/>
      <c r="B7" s="100"/>
      <c r="C7" s="100"/>
      <c r="D7" s="4" t="s">
        <v>428</v>
      </c>
      <c r="E7" s="4" t="s">
        <v>423</v>
      </c>
      <c r="F7" s="34" t="s">
        <v>46</v>
      </c>
      <c r="G7" s="34" t="s">
        <v>48</v>
      </c>
    </row>
    <row r="8" spans="1:7" s="36" customFormat="1" ht="67.5" customHeight="1">
      <c r="A8" s="5" t="s">
        <v>51</v>
      </c>
      <c r="B8" s="6" t="s">
        <v>52</v>
      </c>
      <c r="C8" s="19" t="s">
        <v>196</v>
      </c>
      <c r="D8" s="35">
        <v>4.061</v>
      </c>
      <c r="E8" s="127" t="s">
        <v>514</v>
      </c>
      <c r="F8" s="15" t="s">
        <v>515</v>
      </c>
      <c r="G8" s="66">
        <v>42914</v>
      </c>
    </row>
    <row r="9" spans="1:7" s="36" customFormat="1" ht="67.5" customHeight="1">
      <c r="A9" s="19" t="s">
        <v>54</v>
      </c>
      <c r="B9" s="6" t="s">
        <v>55</v>
      </c>
      <c r="C9" s="19" t="s">
        <v>196</v>
      </c>
      <c r="D9" s="35">
        <v>4.26</v>
      </c>
      <c r="E9" s="128"/>
      <c r="F9" s="15" t="s">
        <v>515</v>
      </c>
      <c r="G9" s="66">
        <v>42914</v>
      </c>
    </row>
    <row r="10" spans="1:7" s="36" customFormat="1" ht="67.5" customHeight="1">
      <c r="A10" s="19" t="s">
        <v>305</v>
      </c>
      <c r="B10" s="6" t="s">
        <v>517</v>
      </c>
      <c r="C10" s="19" t="s">
        <v>196</v>
      </c>
      <c r="D10" s="35">
        <v>3.763</v>
      </c>
      <c r="E10" s="129"/>
      <c r="F10" s="15" t="s">
        <v>515</v>
      </c>
      <c r="G10" s="66">
        <v>42914</v>
      </c>
    </row>
    <row r="11" spans="1:7" s="36" customFormat="1" ht="67.5" customHeight="1">
      <c r="A11" s="19" t="s">
        <v>56</v>
      </c>
      <c r="B11" s="6" t="s">
        <v>57</v>
      </c>
      <c r="C11" s="19" t="s">
        <v>58</v>
      </c>
      <c r="D11" s="28">
        <v>16.95</v>
      </c>
      <c r="E11" s="28">
        <v>17.53</v>
      </c>
      <c r="F11" s="15" t="s">
        <v>516</v>
      </c>
      <c r="G11" s="66">
        <v>43096</v>
      </c>
    </row>
  </sheetData>
  <sheetProtection/>
  <mergeCells count="10">
    <mergeCell ref="E8:E10"/>
    <mergeCell ref="A1:G1"/>
    <mergeCell ref="A2:G2"/>
    <mergeCell ref="A3:G3"/>
    <mergeCell ref="A4:G4"/>
    <mergeCell ref="A6:A7"/>
    <mergeCell ref="B6:B7"/>
    <mergeCell ref="C6:C7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3:A5"/>
  <sheetViews>
    <sheetView zoomScalePageLayoutView="0" workbookViewId="0" topLeftCell="A4">
      <selection activeCell="G28" sqref="G28"/>
    </sheetView>
  </sheetViews>
  <sheetFormatPr defaultColWidth="9.00390625" defaultRowHeight="12.75"/>
  <cols>
    <col min="1" max="1" width="166.625" style="78" customWidth="1"/>
    <col min="2" max="16384" width="9.125" style="78" customWidth="1"/>
  </cols>
  <sheetData>
    <row r="3" ht="72">
      <c r="A3" s="79" t="s">
        <v>197</v>
      </c>
    </row>
    <row r="5" ht="46.5">
      <c r="A5" s="80" t="s">
        <v>526</v>
      </c>
    </row>
  </sheetData>
  <sheetProtection/>
  <hyperlinks>
    <hyperlink ref="A5" r:id="rId1" display="http://rek-yamal.ru/index.php?option=com_content&amp;view=article&amp;id=168119:-2016-3-2017-&amp;catid=40:2009-12-14-15-46-15&amp;Itemid=41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энергетики и ЖКК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data_37</dc:creator>
  <cp:keywords/>
  <dc:description/>
  <cp:lastModifiedBy>vtaranovsky</cp:lastModifiedBy>
  <cp:lastPrinted>2018-01-19T11:52:21Z</cp:lastPrinted>
  <dcterms:created xsi:type="dcterms:W3CDTF">2012-02-15T09:05:12Z</dcterms:created>
  <dcterms:modified xsi:type="dcterms:W3CDTF">2018-01-19T12:14:47Z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